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285945D3-0C0D-47F6-BF28-8FF6DCE7781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G285" i="9"/>
  <c r="F285" i="9"/>
  <c r="H284" i="9"/>
  <c r="G284" i="9"/>
  <c r="F284" i="9"/>
  <c r="H283" i="9"/>
  <c r="G283" i="9"/>
  <c r="F283" i="9"/>
  <c r="F282" i="9"/>
  <c r="H281" i="9"/>
  <c r="E281" i="9" s="1"/>
  <c r="B281" i="9" s="1"/>
  <c r="G281" i="9"/>
  <c r="F281" i="9"/>
  <c r="H280" i="9"/>
  <c r="G280" i="9"/>
  <c r="F280" i="9"/>
  <c r="H279" i="9"/>
  <c r="G279" i="9"/>
  <c r="F279" i="9"/>
  <c r="F278" i="9"/>
  <c r="F277" i="9"/>
  <c r="F276" i="9"/>
  <c r="F275" i="9"/>
  <c r="L274" i="9"/>
  <c r="F274" i="9" s="1"/>
  <c r="H274" i="9"/>
  <c r="I273" i="9"/>
  <c r="H273" i="9"/>
  <c r="F273" i="9"/>
  <c r="E272" i="9"/>
  <c r="M271" i="9"/>
  <c r="L271" i="9"/>
  <c r="F271" i="9" s="1"/>
  <c r="B271" i="9" s="1"/>
  <c r="E271" i="9"/>
  <c r="M270" i="9"/>
  <c r="L270" i="9"/>
  <c r="E270" i="9"/>
  <c r="M269" i="9"/>
  <c r="F269" i="9" s="1"/>
  <c r="L269" i="9"/>
  <c r="E269" i="9"/>
  <c r="M268" i="9"/>
  <c r="L268" i="9"/>
  <c r="F268" i="9"/>
  <c r="E268" i="9"/>
  <c r="M267" i="9"/>
  <c r="L267" i="9"/>
  <c r="F267" i="9" s="1"/>
  <c r="B267" i="9" s="1"/>
  <c r="E267" i="9"/>
  <c r="M266" i="9"/>
  <c r="L266" i="9"/>
  <c r="F266" i="9" s="1"/>
  <c r="B266" i="9" s="1"/>
  <c r="E266" i="9"/>
  <c r="M265" i="9"/>
  <c r="F265" i="9" s="1"/>
  <c r="L265" i="9"/>
  <c r="E265" i="9"/>
  <c r="B265" i="9" s="1"/>
  <c r="M264" i="9"/>
  <c r="L264" i="9"/>
  <c r="F264" i="9"/>
  <c r="E264" i="9"/>
  <c r="M263" i="9"/>
  <c r="L263" i="9"/>
  <c r="F263" i="9" s="1"/>
  <c r="B263" i="9" s="1"/>
  <c r="E263" i="9"/>
  <c r="M262" i="9"/>
  <c r="L262" i="9"/>
  <c r="F262" i="9" s="1"/>
  <c r="B262" i="9" s="1"/>
  <c r="E262" i="9"/>
  <c r="M261" i="9"/>
  <c r="F261" i="9" s="1"/>
  <c r="L261" i="9"/>
  <c r="E261" i="9"/>
  <c r="B261" i="9" s="1"/>
  <c r="M260" i="9"/>
  <c r="L260" i="9"/>
  <c r="F260" i="9"/>
  <c r="E260" i="9"/>
  <c r="M259" i="9"/>
  <c r="L259" i="9"/>
  <c r="F259" i="9" s="1"/>
  <c r="B259" i="9" s="1"/>
  <c r="E259" i="9"/>
  <c r="M258" i="9"/>
  <c r="L258" i="9"/>
  <c r="E258" i="9"/>
  <c r="M257" i="9"/>
  <c r="F257" i="9" s="1"/>
  <c r="L257" i="9"/>
  <c r="E257" i="9"/>
  <c r="B257" i="9" s="1"/>
  <c r="M256" i="9"/>
  <c r="L256" i="9"/>
  <c r="F256" i="9"/>
  <c r="E256" i="9"/>
  <c r="M255" i="9"/>
  <c r="L255" i="9"/>
  <c r="F255" i="9" s="1"/>
  <c r="B255" i="9" s="1"/>
  <c r="E255" i="9"/>
  <c r="M254" i="9"/>
  <c r="L254" i="9"/>
  <c r="E254" i="9"/>
  <c r="M253" i="9"/>
  <c r="F253" i="9" s="1"/>
  <c r="L253" i="9"/>
  <c r="E253" i="9"/>
  <c r="M252" i="9"/>
  <c r="L252" i="9"/>
  <c r="F252" i="9"/>
  <c r="E252" i="9"/>
  <c r="M251" i="9"/>
  <c r="L251" i="9"/>
  <c r="F251" i="9" s="1"/>
  <c r="B251" i="9" s="1"/>
  <c r="E251" i="9"/>
  <c r="M250" i="9"/>
  <c r="L250" i="9"/>
  <c r="F250" i="9" s="1"/>
  <c r="B250" i="9" s="1"/>
  <c r="E250" i="9"/>
  <c r="M249" i="9"/>
  <c r="F249" i="9" s="1"/>
  <c r="L249" i="9"/>
  <c r="E249" i="9"/>
  <c r="B249" i="9" s="1"/>
  <c r="M248" i="9"/>
  <c r="L248" i="9"/>
  <c r="F248" i="9"/>
  <c r="E248" i="9"/>
  <c r="M247" i="9"/>
  <c r="L247" i="9"/>
  <c r="F247" i="9" s="1"/>
  <c r="B247" i="9" s="1"/>
  <c r="E247" i="9"/>
  <c r="M246" i="9"/>
  <c r="L246" i="9"/>
  <c r="F246" i="9" s="1"/>
  <c r="B246" i="9" s="1"/>
  <c r="E246" i="9"/>
  <c r="M245" i="9"/>
  <c r="F245" i="9" s="1"/>
  <c r="L245" i="9"/>
  <c r="E245" i="9"/>
  <c r="B245" i="9" s="1"/>
  <c r="M244" i="9"/>
  <c r="L244" i="9"/>
  <c r="F244" i="9"/>
  <c r="E244" i="9"/>
  <c r="M243" i="9"/>
  <c r="L243" i="9"/>
  <c r="F243" i="9" s="1"/>
  <c r="B243" i="9" s="1"/>
  <c r="E243" i="9"/>
  <c r="M242" i="9"/>
  <c r="L242" i="9"/>
  <c r="E242" i="9"/>
  <c r="M241" i="9"/>
  <c r="F241" i="9" s="1"/>
  <c r="L241" i="9"/>
  <c r="E241" i="9"/>
  <c r="B241" i="9" s="1"/>
  <c r="M240" i="9"/>
  <c r="L240" i="9"/>
  <c r="F240" i="9"/>
  <c r="E240" i="9"/>
  <c r="B240" i="9" s="1"/>
  <c r="M239" i="9"/>
  <c r="L239" i="9"/>
  <c r="F239" i="9" s="1"/>
  <c r="B239" i="9" s="1"/>
  <c r="E239" i="9"/>
  <c r="M238" i="9"/>
  <c r="L238" i="9"/>
  <c r="E238" i="9"/>
  <c r="M237" i="9"/>
  <c r="F237" i="9" s="1"/>
  <c r="B237" i="9" s="1"/>
  <c r="L237" i="9"/>
  <c r="E237" i="9"/>
  <c r="M236" i="9"/>
  <c r="L236" i="9"/>
  <c r="F236" i="9"/>
  <c r="E236" i="9"/>
  <c r="B236" i="9" s="1"/>
  <c r="M235" i="9"/>
  <c r="L235" i="9"/>
  <c r="F235" i="9" s="1"/>
  <c r="B235" i="9" s="1"/>
  <c r="E235" i="9"/>
  <c r="M234" i="9"/>
  <c r="L234" i="9"/>
  <c r="F234" i="9" s="1"/>
  <c r="B234" i="9" s="1"/>
  <c r="E234" i="9"/>
  <c r="M233" i="9"/>
  <c r="F233" i="9" s="1"/>
  <c r="B233" i="9" s="1"/>
  <c r="L233" i="9"/>
  <c r="E233" i="9"/>
  <c r="M232" i="9"/>
  <c r="L232" i="9"/>
  <c r="F232" i="9"/>
  <c r="E232" i="9"/>
  <c r="B232" i="9" s="1"/>
  <c r="M231" i="9"/>
  <c r="L231" i="9"/>
  <c r="E231" i="9"/>
  <c r="M230" i="9"/>
  <c r="L230" i="9"/>
  <c r="E230" i="9"/>
  <c r="M229" i="9"/>
  <c r="F229" i="9" s="1"/>
  <c r="B229" i="9" s="1"/>
  <c r="L229" i="9"/>
  <c r="E229" i="9"/>
  <c r="M228" i="9"/>
  <c r="L228" i="9"/>
  <c r="F228" i="9"/>
  <c r="E228" i="9"/>
  <c r="B228" i="9" s="1"/>
  <c r="M227" i="9"/>
  <c r="L227" i="9"/>
  <c r="F227" i="9"/>
  <c r="B227" i="9" s="1"/>
  <c r="E227" i="9"/>
  <c r="M226" i="9"/>
  <c r="L226" i="9"/>
  <c r="F226" i="9" s="1"/>
  <c r="E226" i="9"/>
  <c r="H225" i="9"/>
  <c r="E225" i="9" s="1"/>
  <c r="G225" i="9"/>
  <c r="F225" i="9"/>
  <c r="M224" i="9"/>
  <c r="L224" i="9"/>
  <c r="F224" i="9" s="1"/>
  <c r="E224" i="9"/>
  <c r="M223" i="9"/>
  <c r="L223" i="9"/>
  <c r="E223" i="9"/>
  <c r="M222" i="9"/>
  <c r="L222" i="9"/>
  <c r="E222" i="9"/>
  <c r="M221" i="9"/>
  <c r="F221" i="9" s="1"/>
  <c r="L221" i="9"/>
  <c r="E221" i="9"/>
  <c r="B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H157" i="9"/>
  <c r="G157" i="9"/>
  <c r="E157" i="9" s="1"/>
  <c r="B157" i="9" s="1"/>
  <c r="F157" i="9"/>
  <c r="H156" i="9"/>
  <c r="G156" i="9"/>
  <c r="E156" i="9" s="1"/>
  <c r="F156" i="9"/>
  <c r="B156" i="9"/>
  <c r="H155" i="9"/>
  <c r="G155" i="9"/>
  <c r="F155" i="9"/>
  <c r="E155" i="9"/>
  <c r="B155" i="9" s="1"/>
  <c r="H154" i="9"/>
  <c r="G154" i="9"/>
  <c r="F154" i="9"/>
  <c r="E154" i="9"/>
  <c r="H153" i="9"/>
  <c r="G153" i="9"/>
  <c r="E153" i="9" s="1"/>
  <c r="B153" i="9" s="1"/>
  <c r="F153" i="9"/>
  <c r="H152" i="9"/>
  <c r="G152" i="9"/>
  <c r="E152" i="9" s="1"/>
  <c r="F152" i="9"/>
  <c r="B152" i="9"/>
  <c r="H151" i="9"/>
  <c r="G151" i="9"/>
  <c r="F151" i="9"/>
  <c r="E151" i="9"/>
  <c r="H150" i="9"/>
  <c r="G150" i="9"/>
  <c r="E150" i="9" s="1"/>
  <c r="B150" i="9" s="1"/>
  <c r="F150" i="9"/>
  <c r="H149" i="9"/>
  <c r="G149" i="9"/>
  <c r="E149" i="9" s="1"/>
  <c r="B149" i="9" s="1"/>
  <c r="F149" i="9"/>
  <c r="H148" i="9"/>
  <c r="G148" i="9"/>
  <c r="F148" i="9"/>
  <c r="E148" i="9"/>
  <c r="B148" i="9" s="1"/>
  <c r="H147" i="9"/>
  <c r="G147" i="9"/>
  <c r="F147" i="9"/>
  <c r="E147" i="9"/>
  <c r="H146" i="9"/>
  <c r="G146" i="9"/>
  <c r="E146" i="9" s="1"/>
  <c r="B146" i="9" s="1"/>
  <c r="F146" i="9"/>
  <c r="H145" i="9"/>
  <c r="G145" i="9"/>
  <c r="F145" i="9"/>
  <c r="H144" i="9"/>
  <c r="G144" i="9"/>
  <c r="F144" i="9"/>
  <c r="E144" i="9"/>
  <c r="B144" i="9" s="1"/>
  <c r="H143" i="9"/>
  <c r="G143" i="9"/>
  <c r="F143" i="9"/>
  <c r="E143" i="9"/>
  <c r="B143" i="9" s="1"/>
  <c r="F142" i="9"/>
  <c r="H141" i="9"/>
  <c r="G141" i="9"/>
  <c r="E141" i="9" s="1"/>
  <c r="B141" i="9" s="1"/>
  <c r="F141" i="9"/>
  <c r="H140" i="9"/>
  <c r="G140" i="9"/>
  <c r="F140" i="9"/>
  <c r="E140" i="9"/>
  <c r="B140" i="9" s="1"/>
  <c r="H139" i="9"/>
  <c r="G139" i="9"/>
  <c r="F139" i="9"/>
  <c r="E139" i="9"/>
  <c r="H138" i="9"/>
  <c r="G138" i="9"/>
  <c r="E138" i="9" s="1"/>
  <c r="B138" i="9" s="1"/>
  <c r="F138" i="9"/>
  <c r="H137" i="9"/>
  <c r="G137" i="9"/>
  <c r="E137" i="9" s="1"/>
  <c r="B137" i="9" s="1"/>
  <c r="F137" i="9"/>
  <c r="H136" i="9"/>
  <c r="G136" i="9"/>
  <c r="F136" i="9"/>
  <c r="E136" i="9"/>
  <c r="B136" i="9" s="1"/>
  <c r="H135" i="9"/>
  <c r="G135" i="9"/>
  <c r="F135" i="9"/>
  <c r="E135" i="9"/>
  <c r="H134" i="9"/>
  <c r="G134" i="9"/>
  <c r="E134" i="9" s="1"/>
  <c r="B134" i="9" s="1"/>
  <c r="F134" i="9"/>
  <c r="H133" i="9"/>
  <c r="G133" i="9"/>
  <c r="F133" i="9"/>
  <c r="H132" i="9"/>
  <c r="G132" i="9"/>
  <c r="F132" i="9"/>
  <c r="E132" i="9"/>
  <c r="B132" i="9" s="1"/>
  <c r="H131" i="9"/>
  <c r="G131" i="9"/>
  <c r="F131" i="9"/>
  <c r="E131" i="9"/>
  <c r="B131" i="9" s="1"/>
  <c r="H130" i="9"/>
  <c r="G130" i="9"/>
  <c r="E130" i="9" s="1"/>
  <c r="B130" i="9" s="1"/>
  <c r="F130" i="9"/>
  <c r="H129" i="9"/>
  <c r="G129" i="9"/>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H106" i="9"/>
  <c r="G106" i="9"/>
  <c r="E106" i="9" s="1"/>
  <c r="B106" i="9" s="1"/>
  <c r="F106" i="9"/>
  <c r="H105" i="9"/>
  <c r="G105" i="9"/>
  <c r="E105" i="9" s="1"/>
  <c r="B105" i="9" s="1"/>
  <c r="F105" i="9"/>
  <c r="H104" i="9"/>
  <c r="G104" i="9"/>
  <c r="F104" i="9"/>
  <c r="E104" i="9"/>
  <c r="B104" i="9" s="1"/>
  <c r="H103" i="9"/>
  <c r="G103" i="9"/>
  <c r="F103" i="9"/>
  <c r="E103" i="9"/>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H90" i="9"/>
  <c r="G90" i="9"/>
  <c r="E90" i="9" s="1"/>
  <c r="B90" i="9" s="1"/>
  <c r="F90" i="9"/>
  <c r="H89" i="9"/>
  <c r="G89" i="9"/>
  <c r="E89" i="9" s="1"/>
  <c r="B89" i="9" s="1"/>
  <c r="F89" i="9"/>
  <c r="H88" i="9"/>
  <c r="G88" i="9"/>
  <c r="F88" i="9"/>
  <c r="E88" i="9"/>
  <c r="B88" i="9" s="1"/>
  <c r="H87" i="9"/>
  <c r="G87" i="9"/>
  <c r="F87" i="9"/>
  <c r="E87" i="9"/>
  <c r="H86" i="9"/>
  <c r="G86" i="9"/>
  <c r="E86" i="9" s="1"/>
  <c r="B86" i="9" s="1"/>
  <c r="F86" i="9"/>
  <c r="H85" i="9"/>
  <c r="G85" i="9"/>
  <c r="F85" i="9"/>
  <c r="H84" i="9"/>
  <c r="G84" i="9"/>
  <c r="F84" i="9"/>
  <c r="E84" i="9"/>
  <c r="B84" i="9" s="1"/>
  <c r="H83" i="9"/>
  <c r="G83" i="9"/>
  <c r="F83" i="9"/>
  <c r="E83" i="9"/>
  <c r="B83" i="9" s="1"/>
  <c r="H82" i="9"/>
  <c r="G82" i="9"/>
  <c r="E82" i="9" s="1"/>
  <c r="B82" i="9" s="1"/>
  <c r="F82" i="9"/>
  <c r="H81" i="9"/>
  <c r="G81" i="9"/>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E73" i="9" s="1"/>
  <c r="B73" i="9" s="1"/>
  <c r="F73" i="9"/>
  <c r="H72" i="9"/>
  <c r="G72" i="9"/>
  <c r="F72" i="9"/>
  <c r="E72" i="9"/>
  <c r="B72" i="9" s="1"/>
  <c r="H71" i="9"/>
  <c r="G71" i="9"/>
  <c r="F71" i="9"/>
  <c r="E71" i="9"/>
  <c r="H70" i="9"/>
  <c r="G70" i="9"/>
  <c r="E70" i="9" s="1"/>
  <c r="B70" i="9" s="1"/>
  <c r="F70" i="9"/>
  <c r="H69" i="9"/>
  <c r="G69" i="9"/>
  <c r="F69" i="9"/>
  <c r="H68" i="9"/>
  <c r="G68" i="9"/>
  <c r="F68" i="9"/>
  <c r="H67" i="9"/>
  <c r="G67" i="9"/>
  <c r="F67" i="9"/>
  <c r="E67" i="9"/>
  <c r="B67" i="9" s="1"/>
  <c r="H66" i="9"/>
  <c r="G66" i="9"/>
  <c r="E66" i="9" s="1"/>
  <c r="B66" i="9" s="1"/>
  <c r="F66" i="9"/>
  <c r="H65" i="9"/>
  <c r="G65" i="9"/>
  <c r="F65" i="9"/>
  <c r="H64" i="9"/>
  <c r="G64" i="9"/>
  <c r="F64" i="9"/>
  <c r="E64" i="9"/>
  <c r="B64" i="9" s="1"/>
  <c r="H63" i="9"/>
  <c r="G63" i="9"/>
  <c r="F63" i="9"/>
  <c r="E63" i="9"/>
  <c r="B63" i="9" s="1"/>
  <c r="H62" i="9"/>
  <c r="G62" i="9"/>
  <c r="E62" i="9" s="1"/>
  <c r="B62" i="9" s="1"/>
  <c r="F62" i="9"/>
  <c r="H61" i="9"/>
  <c r="G61" i="9"/>
  <c r="E61" i="9" s="1"/>
  <c r="B61" i="9" s="1"/>
  <c r="F61" i="9"/>
  <c r="H60" i="9"/>
  <c r="G60" i="9"/>
  <c r="F60" i="9"/>
  <c r="E60" i="9"/>
  <c r="B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F49" i="9"/>
  <c r="H48" i="9"/>
  <c r="E48" i="9" s="1"/>
  <c r="B48" i="9" s="1"/>
  <c r="G48" i="9"/>
  <c r="F48" i="9"/>
  <c r="H47" i="9"/>
  <c r="G47" i="9"/>
  <c r="F47" i="9"/>
  <c r="E47" i="9"/>
  <c r="B47" i="9" s="1"/>
  <c r="H46" i="9"/>
  <c r="G46" i="9"/>
  <c r="E46" i="9" s="1"/>
  <c r="B46" i="9" s="1"/>
  <c r="F46" i="9"/>
  <c r="H45" i="9"/>
  <c r="G45" i="9"/>
  <c r="F45" i="9"/>
  <c r="H44" i="9"/>
  <c r="G44" i="9"/>
  <c r="F44" i="9"/>
  <c r="H43" i="9"/>
  <c r="G43" i="9"/>
  <c r="E43" i="9" s="1"/>
  <c r="B43" i="9" s="1"/>
  <c r="F43" i="9"/>
  <c r="H42" i="9"/>
  <c r="G42" i="9"/>
  <c r="E42" i="9" s="1"/>
  <c r="B42" i="9" s="1"/>
  <c r="F42" i="9"/>
  <c r="H41" i="9"/>
  <c r="G41" i="9"/>
  <c r="E41" i="9" s="1"/>
  <c r="B41" i="9" s="1"/>
  <c r="F41" i="9"/>
  <c r="H40" i="9"/>
  <c r="G40" i="9"/>
  <c r="F40" i="9"/>
  <c r="H39" i="9"/>
  <c r="G39" i="9"/>
  <c r="F39" i="9"/>
  <c r="H38" i="9"/>
  <c r="G38" i="9"/>
  <c r="F38" i="9"/>
  <c r="H37" i="9"/>
  <c r="G37" i="9"/>
  <c r="F37" i="9"/>
  <c r="H36" i="9"/>
  <c r="G36" i="9"/>
  <c r="F36" i="9"/>
  <c r="E36" i="9"/>
  <c r="B36" i="9" s="1"/>
  <c r="H35" i="9"/>
  <c r="G35" i="9"/>
  <c r="E35" i="9" s="1"/>
  <c r="B35" i="9" s="1"/>
  <c r="F35" i="9"/>
  <c r="H34" i="9"/>
  <c r="G34" i="9"/>
  <c r="F34" i="9"/>
  <c r="H33" i="9"/>
  <c r="G33" i="9"/>
  <c r="E33" i="9" s="1"/>
  <c r="B33" i="9" s="1"/>
  <c r="F33" i="9"/>
  <c r="H32" i="9"/>
  <c r="G32" i="9"/>
  <c r="F32" i="9"/>
  <c r="E32" i="9"/>
  <c r="B32" i="9" s="1"/>
  <c r="H31" i="9"/>
  <c r="G31" i="9"/>
  <c r="F31" i="9"/>
  <c r="E31" i="9"/>
  <c r="H30" i="9"/>
  <c r="G30" i="9"/>
  <c r="F30" i="9"/>
  <c r="H29" i="9"/>
  <c r="G29" i="9"/>
  <c r="F29" i="9"/>
  <c r="H28" i="9"/>
  <c r="G28" i="9"/>
  <c r="F28" i="9"/>
  <c r="E28" i="9"/>
  <c r="B28" i="9" s="1"/>
  <c r="H27" i="9"/>
  <c r="G27" i="9"/>
  <c r="E27" i="9" s="1"/>
  <c r="B27" i="9" s="1"/>
  <c r="F27" i="9"/>
  <c r="H26" i="9"/>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4" i="9" s="1"/>
  <c r="E274" i="9" s="1"/>
  <c r="B274" i="9" s="1"/>
  <c r="I3" i="9"/>
  <c r="H3" i="9"/>
  <c r="G3" i="9"/>
  <c r="D101" i="8"/>
  <c r="D95" i="8"/>
  <c r="D90" i="8"/>
  <c r="D85" i="8"/>
  <c r="D80" i="8"/>
  <c r="D75" i="8"/>
  <c r="D70" i="8"/>
  <c r="D65" i="8"/>
  <c r="D60" i="8"/>
  <c r="D55" i="8"/>
  <c r="D49" i="8" s="1"/>
  <c r="D43" i="8" s="1"/>
  <c r="D50" i="8"/>
  <c r="D44" i="8"/>
  <c r="D36" i="8"/>
  <c r="D26" i="8"/>
  <c r="D24" i="8" s="1"/>
  <c r="C1499" i="1" s="1"/>
  <c r="H1499" i="1" s="1"/>
  <c r="D18" i="8"/>
  <c r="D8" i="8"/>
  <c r="D6" i="8"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F118" i="6"/>
  <c r="E118" i="6"/>
  <c r="D118" i="6"/>
  <c r="F117" i="6"/>
  <c r="F116"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D238"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F180" i="5" s="1"/>
  <c r="F179" i="5"/>
  <c r="F178" i="5"/>
  <c r="E177" i="5"/>
  <c r="H289"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E78" i="5"/>
  <c r="D78" i="5"/>
  <c r="F77" i="5"/>
  <c r="F76" i="5"/>
  <c r="F75" i="5"/>
  <c r="F74" i="5"/>
  <c r="F73" i="5"/>
  <c r="F72" i="5"/>
  <c r="F71" i="5"/>
  <c r="E70" i="5"/>
  <c r="D70" i="5"/>
  <c r="D69" i="5" s="1"/>
  <c r="E69"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E528" i="4" s="1"/>
  <c r="F527" i="4"/>
  <c r="F526" i="4"/>
  <c r="F525" i="4"/>
  <c r="E525" i="4"/>
  <c r="D525" i="4"/>
  <c r="F524" i="4"/>
  <c r="F523" i="4"/>
  <c r="F522" i="4"/>
  <c r="E522" i="4"/>
  <c r="D522" i="4"/>
  <c r="F521" i="4"/>
  <c r="F520" i="4"/>
  <c r="E519" i="4"/>
  <c r="D519" i="4"/>
  <c r="F519" i="4" s="1"/>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E635" i="4" s="1"/>
  <c r="D422" i="4"/>
  <c r="D421" i="4" s="1"/>
  <c r="E418" i="4"/>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E263"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E134" i="4"/>
  <c r="E133" i="4" s="1"/>
  <c r="D129" i="1" s="1"/>
  <c r="D134" i="4"/>
  <c r="F132" i="4"/>
  <c r="F131" i="4"/>
  <c r="F130" i="4"/>
  <c r="F129" i="4"/>
  <c r="E128" i="4"/>
  <c r="D128" i="4"/>
  <c r="F128" i="4" s="1"/>
  <c r="F127" i="4"/>
  <c r="F126" i="4"/>
  <c r="E125" i="4"/>
  <c r="E124" i="4" s="1"/>
  <c r="D125" i="4"/>
  <c r="D124" i="4" s="1"/>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D7" i="4" s="1"/>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H1577" i="1"/>
  <c r="G1577" i="1"/>
  <c r="C1577" i="1"/>
  <c r="H1576" i="1"/>
  <c r="G1576" i="1"/>
  <c r="C1576" i="1"/>
  <c r="G1575" i="1"/>
  <c r="C1575" i="1"/>
  <c r="H1575" i="1" s="1"/>
  <c r="C1574" i="1"/>
  <c r="H1573" i="1"/>
  <c r="G1573" i="1"/>
  <c r="C1573" i="1"/>
  <c r="H1572" i="1"/>
  <c r="G1572" i="1"/>
  <c r="C1572" i="1"/>
  <c r="G1571" i="1"/>
  <c r="C1571" i="1"/>
  <c r="H1571" i="1" s="1"/>
  <c r="C1570" i="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C1559" i="1"/>
  <c r="H1559" i="1" s="1"/>
  <c r="C1558" i="1"/>
  <c r="H1557" i="1"/>
  <c r="G1557" i="1"/>
  <c r="C1557" i="1"/>
  <c r="H1556" i="1"/>
  <c r="G1556" i="1"/>
  <c r="C1556" i="1"/>
  <c r="G1555" i="1"/>
  <c r="C1555" i="1"/>
  <c r="H1555" i="1" s="1"/>
  <c r="C1554" i="1"/>
  <c r="H1553" i="1"/>
  <c r="G1553" i="1"/>
  <c r="C1553" i="1"/>
  <c r="H1552" i="1"/>
  <c r="G1552" i="1"/>
  <c r="C1552" i="1"/>
  <c r="C1551" i="1"/>
  <c r="H1551" i="1" s="1"/>
  <c r="C1550" i="1"/>
  <c r="G1550" i="1" s="1"/>
  <c r="H1549" i="1"/>
  <c r="G1549" i="1"/>
  <c r="C1549" i="1"/>
  <c r="C1548" i="1"/>
  <c r="H1548" i="1" s="1"/>
  <c r="C1547" i="1"/>
  <c r="H1547" i="1" s="1"/>
  <c r="C1546" i="1"/>
  <c r="G1546" i="1" s="1"/>
  <c r="H1545" i="1"/>
  <c r="G1545" i="1"/>
  <c r="C1545" i="1"/>
  <c r="H1544" i="1"/>
  <c r="C1544" i="1"/>
  <c r="G1544" i="1" s="1"/>
  <c r="C1543" i="1"/>
  <c r="H1543" i="1" s="1"/>
  <c r="C1542" i="1"/>
  <c r="G1542" i="1" s="1"/>
  <c r="H1541" i="1"/>
  <c r="G1541" i="1"/>
  <c r="C1541" i="1"/>
  <c r="C1540" i="1"/>
  <c r="H1540" i="1" s="1"/>
  <c r="C1539" i="1"/>
  <c r="H1539" i="1" s="1"/>
  <c r="C1538" i="1"/>
  <c r="G1538" i="1" s="1"/>
  <c r="H1537" i="1"/>
  <c r="G1537" i="1"/>
  <c r="C1537" i="1"/>
  <c r="H1536" i="1"/>
  <c r="C1536" i="1"/>
  <c r="G1536" i="1" s="1"/>
  <c r="C1535" i="1"/>
  <c r="H1535" i="1" s="1"/>
  <c r="C1534" i="1"/>
  <c r="G1534" i="1" s="1"/>
  <c r="H1533" i="1"/>
  <c r="G1533" i="1"/>
  <c r="C1533" i="1"/>
  <c r="C1532" i="1"/>
  <c r="H1532" i="1" s="1"/>
  <c r="C1531" i="1"/>
  <c r="H1531" i="1" s="1"/>
  <c r="C1530" i="1"/>
  <c r="G1530" i="1" s="1"/>
  <c r="H1529" i="1"/>
  <c r="G1529" i="1"/>
  <c r="C1529" i="1"/>
  <c r="H1528" i="1"/>
  <c r="C1528" i="1"/>
  <c r="G1528" i="1" s="1"/>
  <c r="C1527" i="1"/>
  <c r="H1527" i="1" s="1"/>
  <c r="C1526" i="1"/>
  <c r="G1526" i="1" s="1"/>
  <c r="H1525" i="1"/>
  <c r="G1525" i="1"/>
  <c r="C1525" i="1"/>
  <c r="C1524" i="1"/>
  <c r="H1524" i="1" s="1"/>
  <c r="C1523" i="1"/>
  <c r="H1523" i="1" s="1"/>
  <c r="C1522" i="1"/>
  <c r="G1522" i="1" s="1"/>
  <c r="H1521" i="1"/>
  <c r="G1521" i="1"/>
  <c r="C1521" i="1"/>
  <c r="H1520" i="1"/>
  <c r="C1520" i="1"/>
  <c r="G1520" i="1" s="1"/>
  <c r="C1519" i="1"/>
  <c r="H1519" i="1" s="1"/>
  <c r="C1518" i="1"/>
  <c r="G1518" i="1" s="1"/>
  <c r="C1516" i="1"/>
  <c r="H1516" i="1" s="1"/>
  <c r="C1515" i="1"/>
  <c r="H1515" i="1" s="1"/>
  <c r="C1514" i="1"/>
  <c r="G1514" i="1" s="1"/>
  <c r="H1513" i="1"/>
  <c r="G1513" i="1"/>
  <c r="C1513" i="1"/>
  <c r="H1512" i="1"/>
  <c r="C1512" i="1"/>
  <c r="G1512" i="1" s="1"/>
  <c r="C1511" i="1"/>
  <c r="H1511" i="1" s="1"/>
  <c r="C1510" i="1"/>
  <c r="G1510" i="1" s="1"/>
  <c r="H1509" i="1"/>
  <c r="G1509" i="1"/>
  <c r="C1509" i="1"/>
  <c r="C1508" i="1"/>
  <c r="H1508" i="1" s="1"/>
  <c r="C1507" i="1"/>
  <c r="H1507" i="1" s="1"/>
  <c r="C1506" i="1"/>
  <c r="G1506" i="1" s="1"/>
  <c r="H1505" i="1"/>
  <c r="G1505" i="1"/>
  <c r="C1505" i="1"/>
  <c r="C1504" i="1"/>
  <c r="G1504" i="1" s="1"/>
  <c r="C1503" i="1"/>
  <c r="H1503" i="1" s="1"/>
  <c r="C1502" i="1"/>
  <c r="G1502" i="1" s="1"/>
  <c r="C1501" i="1"/>
  <c r="H1501" i="1" s="1"/>
  <c r="C1500" i="1"/>
  <c r="H1500" i="1" s="1"/>
  <c r="C1498" i="1"/>
  <c r="G1498" i="1" s="1"/>
  <c r="H1497" i="1"/>
  <c r="G1497" i="1"/>
  <c r="C1497" i="1"/>
  <c r="H1496" i="1"/>
  <c r="C1496" i="1"/>
  <c r="G1496" i="1" s="1"/>
  <c r="C1495" i="1"/>
  <c r="H1495" i="1" s="1"/>
  <c r="C1494" i="1"/>
  <c r="G1494" i="1" s="1"/>
  <c r="H1493" i="1"/>
  <c r="G1493" i="1"/>
  <c r="C1493" i="1"/>
  <c r="C1492" i="1"/>
  <c r="H1492" i="1" s="1"/>
  <c r="C1491" i="1"/>
  <c r="H1491" i="1" s="1"/>
  <c r="C1490" i="1"/>
  <c r="G1490" i="1" s="1"/>
  <c r="H1489" i="1"/>
  <c r="G1489" i="1"/>
  <c r="C1489" i="1"/>
  <c r="H1488" i="1"/>
  <c r="C1488" i="1"/>
  <c r="G1488" i="1" s="1"/>
  <c r="C1487" i="1"/>
  <c r="H1487" i="1" s="1"/>
  <c r="C1486" i="1"/>
  <c r="G1486" i="1" s="1"/>
  <c r="C1485" i="1"/>
  <c r="H1485" i="1" s="1"/>
  <c r="C1484" i="1"/>
  <c r="H1484" i="1" s="1"/>
  <c r="C1483" i="1"/>
  <c r="H1483" i="1" s="1"/>
  <c r="C1482" i="1"/>
  <c r="G1482" i="1" s="1"/>
  <c r="C1480" i="1"/>
  <c r="H1480" i="1" s="1"/>
  <c r="H1479" i="1"/>
  <c r="D1479" i="1"/>
  <c r="C1479" i="1"/>
  <c r="J1479" i="1" s="1"/>
  <c r="D1478" i="1"/>
  <c r="C1478" i="1"/>
  <c r="H1478" i="1" s="1"/>
  <c r="H1477" i="1"/>
  <c r="G1477" i="1"/>
  <c r="I1477" i="1" s="1"/>
  <c r="D1477" i="1"/>
  <c r="C1477" i="1"/>
  <c r="J1477" i="1" s="1"/>
  <c r="G1476" i="1"/>
  <c r="I1476" i="1" s="1"/>
  <c r="D1476" i="1"/>
  <c r="C1476" i="1"/>
  <c r="H1476" i="1" s="1"/>
  <c r="D1475" i="1"/>
  <c r="G1475" i="1" s="1"/>
  <c r="C1475" i="1"/>
  <c r="G1474" i="1"/>
  <c r="D1474" i="1"/>
  <c r="C1474" i="1"/>
  <c r="J1474" i="1" s="1"/>
  <c r="D1473" i="1"/>
  <c r="C1473" i="1"/>
  <c r="D1472" i="1"/>
  <c r="C1472" i="1"/>
  <c r="J1472" i="1" s="1"/>
  <c r="D1471" i="1"/>
  <c r="G1471" i="1" s="1"/>
  <c r="C1471" i="1"/>
  <c r="D1470" i="1"/>
  <c r="C1470" i="1"/>
  <c r="H1470" i="1" s="1"/>
  <c r="D1469" i="1"/>
  <c r="C1469" i="1"/>
  <c r="D1468" i="1"/>
  <c r="C1468" i="1"/>
  <c r="J1468" i="1" s="1"/>
  <c r="D1467" i="1"/>
  <c r="G1467" i="1" s="1"/>
  <c r="C1467" i="1"/>
  <c r="G1466" i="1"/>
  <c r="D1466" i="1"/>
  <c r="C1466" i="1"/>
  <c r="J1466" i="1" s="1"/>
  <c r="D1465" i="1"/>
  <c r="C1465" i="1"/>
  <c r="D1464" i="1"/>
  <c r="C1464" i="1"/>
  <c r="J1464" i="1" s="1"/>
  <c r="D1463" i="1"/>
  <c r="G1463" i="1" s="1"/>
  <c r="C1463" i="1"/>
  <c r="G1462" i="1"/>
  <c r="D1462" i="1"/>
  <c r="C1462" i="1"/>
  <c r="J1462" i="1" s="1"/>
  <c r="G1461" i="1"/>
  <c r="D1461" i="1"/>
  <c r="C1461" i="1"/>
  <c r="H1461" i="1" s="1"/>
  <c r="D1460" i="1"/>
  <c r="C1460" i="1"/>
  <c r="D1459" i="1"/>
  <c r="C1459" i="1"/>
  <c r="J1459" i="1" s="1"/>
  <c r="D1458" i="1"/>
  <c r="G1458" i="1" s="1"/>
  <c r="C1458" i="1"/>
  <c r="G1457" i="1"/>
  <c r="D1457" i="1"/>
  <c r="C1457" i="1"/>
  <c r="J1457" i="1" s="1"/>
  <c r="D1456" i="1"/>
  <c r="C1456" i="1"/>
  <c r="D1455" i="1"/>
  <c r="C1455" i="1"/>
  <c r="J1455" i="1" s="1"/>
  <c r="D1454" i="1"/>
  <c r="C1454" i="1"/>
  <c r="H1454" i="1" s="1"/>
  <c r="D1453" i="1"/>
  <c r="C1453" i="1"/>
  <c r="H1453" i="1" s="1"/>
  <c r="D1452" i="1"/>
  <c r="G1452" i="1" s="1"/>
  <c r="C1452" i="1"/>
  <c r="G1451" i="1"/>
  <c r="D1451" i="1"/>
  <c r="C1451" i="1"/>
  <c r="J1451" i="1" s="1"/>
  <c r="D1450" i="1"/>
  <c r="C1450" i="1"/>
  <c r="D1449" i="1"/>
  <c r="C1449" i="1"/>
  <c r="J1449" i="1" s="1"/>
  <c r="D1448" i="1"/>
  <c r="G1448" i="1" s="1"/>
  <c r="C1448" i="1"/>
  <c r="G1447" i="1"/>
  <c r="D1447" i="1"/>
  <c r="C1447" i="1"/>
  <c r="J1447" i="1" s="1"/>
  <c r="D1446" i="1"/>
  <c r="C1446" i="1"/>
  <c r="H1445" i="1"/>
  <c r="D1445" i="1"/>
  <c r="G1445" i="1" s="1"/>
  <c r="C1445" i="1"/>
  <c r="D1444" i="1"/>
  <c r="C1444" i="1"/>
  <c r="G1444" i="1" s="1"/>
  <c r="D1443" i="1"/>
  <c r="J1443" i="1" s="1"/>
  <c r="C1443" i="1"/>
  <c r="H1442" i="1"/>
  <c r="D1442" i="1"/>
  <c r="C1442" i="1"/>
  <c r="G1442" i="1" s="1"/>
  <c r="I1442" i="1" s="1"/>
  <c r="H1441" i="1"/>
  <c r="D1441" i="1"/>
  <c r="G1441" i="1" s="1"/>
  <c r="I1441" i="1" s="1"/>
  <c r="C1441" i="1"/>
  <c r="D1440" i="1"/>
  <c r="C1440" i="1"/>
  <c r="G1440" i="1" s="1"/>
  <c r="D1439" i="1"/>
  <c r="H1439" i="1" s="1"/>
  <c r="C1439" i="1"/>
  <c r="J1439" i="1" s="1"/>
  <c r="D1438" i="1"/>
  <c r="C1438" i="1"/>
  <c r="D1437" i="1"/>
  <c r="H1437" i="1" s="1"/>
  <c r="C1437" i="1"/>
  <c r="C1436" i="1"/>
  <c r="D1434" i="1"/>
  <c r="H1434" i="1" s="1"/>
  <c r="C1434" i="1"/>
  <c r="D1433" i="1"/>
  <c r="H1433" i="1" s="1"/>
  <c r="C1433" i="1"/>
  <c r="D1432" i="1"/>
  <c r="H1432" i="1" s="1"/>
  <c r="C1432" i="1"/>
  <c r="D1431" i="1"/>
  <c r="H1431" i="1" s="1"/>
  <c r="C1431" i="1"/>
  <c r="D1430" i="1"/>
  <c r="H1430" i="1" s="1"/>
  <c r="C1430" i="1"/>
  <c r="D1429" i="1"/>
  <c r="H1429" i="1" s="1"/>
  <c r="C1429" i="1"/>
  <c r="D1428" i="1"/>
  <c r="H1428" i="1" s="1"/>
  <c r="C1428" i="1"/>
  <c r="D1427" i="1"/>
  <c r="H1427" i="1" s="1"/>
  <c r="C1427" i="1"/>
  <c r="D1426" i="1"/>
  <c r="H1426" i="1" s="1"/>
  <c r="C1426" i="1"/>
  <c r="D1425" i="1"/>
  <c r="H1425" i="1" s="1"/>
  <c r="C1425" i="1"/>
  <c r="D1424" i="1"/>
  <c r="H1424" i="1" s="1"/>
  <c r="C1424" i="1"/>
  <c r="D1423" i="1"/>
  <c r="H1423" i="1" s="1"/>
  <c r="C1423" i="1"/>
  <c r="D1422" i="1"/>
  <c r="H1422" i="1" s="1"/>
  <c r="C1422" i="1"/>
  <c r="D1421" i="1"/>
  <c r="H1421" i="1" s="1"/>
  <c r="C1421" i="1"/>
  <c r="D1420" i="1"/>
  <c r="C1420" i="1"/>
  <c r="D1419" i="1"/>
  <c r="H1419" i="1" s="1"/>
  <c r="C1419" i="1"/>
  <c r="D1418" i="1"/>
  <c r="H1418" i="1" s="1"/>
  <c r="C1418" i="1"/>
  <c r="D1417" i="1"/>
  <c r="H1417" i="1" s="1"/>
  <c r="C1417" i="1"/>
  <c r="D1416" i="1"/>
  <c r="H1416" i="1" s="1"/>
  <c r="C1416" i="1"/>
  <c r="D1415" i="1"/>
  <c r="H1415" i="1" s="1"/>
  <c r="C1415" i="1"/>
  <c r="D1414" i="1"/>
  <c r="H1414" i="1" s="1"/>
  <c r="C1414" i="1"/>
  <c r="D1413" i="1"/>
  <c r="H1413" i="1" s="1"/>
  <c r="C1413" i="1"/>
  <c r="D1412" i="1"/>
  <c r="H1412" i="1" s="1"/>
  <c r="C1412" i="1"/>
  <c r="D1411" i="1"/>
  <c r="H1411" i="1" s="1"/>
  <c r="C1411" i="1"/>
  <c r="D1410" i="1"/>
  <c r="H1410" i="1" s="1"/>
  <c r="C1410" i="1"/>
  <c r="D1409" i="1"/>
  <c r="H1409" i="1" s="1"/>
  <c r="C1409" i="1"/>
  <c r="D1408" i="1"/>
  <c r="C1408" i="1"/>
  <c r="D1407" i="1"/>
  <c r="H1407" i="1" s="1"/>
  <c r="C1407" i="1"/>
  <c r="D1406" i="1"/>
  <c r="H1406" i="1" s="1"/>
  <c r="C1406" i="1"/>
  <c r="D1405" i="1"/>
  <c r="H1405" i="1" s="1"/>
  <c r="C1405" i="1"/>
  <c r="D1404" i="1"/>
  <c r="H1404" i="1" s="1"/>
  <c r="C1404" i="1"/>
  <c r="D1403" i="1"/>
  <c r="H1403" i="1" s="1"/>
  <c r="C1403" i="1"/>
  <c r="D1402" i="1"/>
  <c r="H1402" i="1" s="1"/>
  <c r="C1402" i="1"/>
  <c r="D1401" i="1"/>
  <c r="H1401" i="1" s="1"/>
  <c r="C1401" i="1"/>
  <c r="D1400" i="1"/>
  <c r="H1400" i="1" s="1"/>
  <c r="C1400" i="1"/>
  <c r="D1399" i="1"/>
  <c r="H1399" i="1" s="1"/>
  <c r="C1399" i="1"/>
  <c r="D1398" i="1"/>
  <c r="H1398" i="1" s="1"/>
  <c r="C1398" i="1"/>
  <c r="D1397" i="1"/>
  <c r="H1397" i="1" s="1"/>
  <c r="C1397" i="1"/>
  <c r="D1396" i="1"/>
  <c r="H1396" i="1" s="1"/>
  <c r="C1396" i="1"/>
  <c r="D1395" i="1"/>
  <c r="H1395" i="1" s="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H1351" i="1"/>
  <c r="D1351" i="1"/>
  <c r="G1351" i="1" s="1"/>
  <c r="C1351" i="1"/>
  <c r="D1350" i="1"/>
  <c r="G1350" i="1" s="1"/>
  <c r="C1350" i="1"/>
  <c r="H1349" i="1"/>
  <c r="D1349" i="1"/>
  <c r="G1349" i="1" s="1"/>
  <c r="C1349" i="1"/>
  <c r="D1348" i="1"/>
  <c r="G1348" i="1" s="1"/>
  <c r="C1348" i="1"/>
  <c r="H1347" i="1"/>
  <c r="D1347" i="1"/>
  <c r="G1347" i="1" s="1"/>
  <c r="C1347" i="1"/>
  <c r="D1346" i="1"/>
  <c r="G1346" i="1" s="1"/>
  <c r="C1346" i="1"/>
  <c r="H1345" i="1"/>
  <c r="D1345" i="1"/>
  <c r="G1345" i="1" s="1"/>
  <c r="C1345" i="1"/>
  <c r="D1344" i="1"/>
  <c r="G1344" i="1" s="1"/>
  <c r="C1344" i="1"/>
  <c r="H1343" i="1"/>
  <c r="D1343" i="1"/>
  <c r="G1343" i="1" s="1"/>
  <c r="C1343" i="1"/>
  <c r="D1342" i="1"/>
  <c r="G1342" i="1" s="1"/>
  <c r="C1342" i="1"/>
  <c r="H1341" i="1"/>
  <c r="D1341" i="1"/>
  <c r="G1341" i="1" s="1"/>
  <c r="C1341" i="1"/>
  <c r="D1340" i="1"/>
  <c r="G1340" i="1" s="1"/>
  <c r="C1340" i="1"/>
  <c r="H1339" i="1"/>
  <c r="D1339" i="1"/>
  <c r="G1339" i="1" s="1"/>
  <c r="C1339" i="1"/>
  <c r="D1338" i="1"/>
  <c r="G1338" i="1" s="1"/>
  <c r="C1338" i="1"/>
  <c r="H1337" i="1"/>
  <c r="D1337" i="1"/>
  <c r="G1337" i="1" s="1"/>
  <c r="C1337" i="1"/>
  <c r="D1336" i="1"/>
  <c r="G1336" i="1" s="1"/>
  <c r="C1336" i="1"/>
  <c r="H1335" i="1"/>
  <c r="D1335" i="1"/>
  <c r="G1335" i="1" s="1"/>
  <c r="C1335" i="1"/>
  <c r="D1334" i="1"/>
  <c r="G1334" i="1" s="1"/>
  <c r="C1334" i="1"/>
  <c r="H1333" i="1"/>
  <c r="D1333" i="1"/>
  <c r="G1333" i="1" s="1"/>
  <c r="C1333" i="1"/>
  <c r="D1332" i="1"/>
  <c r="G1332" i="1" s="1"/>
  <c r="C1332" i="1"/>
  <c r="H1331" i="1"/>
  <c r="D1331" i="1"/>
  <c r="G1331" i="1" s="1"/>
  <c r="C1331" i="1"/>
  <c r="H1330" i="1"/>
  <c r="D1330" i="1"/>
  <c r="G1330" i="1" s="1"/>
  <c r="C1330" i="1"/>
  <c r="H1329" i="1"/>
  <c r="D1329" i="1"/>
  <c r="G1329" i="1" s="1"/>
  <c r="C1329"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H1300" i="1"/>
  <c r="D1300" i="1"/>
  <c r="G1300" i="1" s="1"/>
  <c r="C1300" i="1"/>
  <c r="H1299" i="1"/>
  <c r="D1299" i="1"/>
  <c r="G1299" i="1" s="1"/>
  <c r="C1299" i="1"/>
  <c r="H1298" i="1"/>
  <c r="D1298" i="1"/>
  <c r="G1298" i="1" s="1"/>
  <c r="C1298" i="1"/>
  <c r="H1297" i="1"/>
  <c r="D1297" i="1"/>
  <c r="G1297" i="1" s="1"/>
  <c r="C1297" i="1"/>
  <c r="H1296" i="1"/>
  <c r="D1296" i="1"/>
  <c r="G1296" i="1" s="1"/>
  <c r="C1296" i="1"/>
  <c r="H1295" i="1"/>
  <c r="D1295" i="1"/>
  <c r="G1295" i="1" s="1"/>
  <c r="C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H1278" i="1"/>
  <c r="D1278" i="1"/>
  <c r="G1278" i="1" s="1"/>
  <c r="C1278" i="1"/>
  <c r="H1277" i="1"/>
  <c r="D1277" i="1"/>
  <c r="G1277" i="1" s="1"/>
  <c r="C1277" i="1"/>
  <c r="H1276" i="1"/>
  <c r="D1276" i="1"/>
  <c r="G1276" i="1" s="1"/>
  <c r="C1276" i="1"/>
  <c r="H1275" i="1"/>
  <c r="D1275" i="1"/>
  <c r="G1275" i="1" s="1"/>
  <c r="C1275" i="1"/>
  <c r="H1274" i="1"/>
  <c r="D1274" i="1"/>
  <c r="G1274" i="1" s="1"/>
  <c r="C1274" i="1"/>
  <c r="H1273" i="1"/>
  <c r="D1273" i="1"/>
  <c r="G1273" i="1" s="1"/>
  <c r="C1273" i="1"/>
  <c r="H1272" i="1"/>
  <c r="D1272" i="1"/>
  <c r="G1272" i="1" s="1"/>
  <c r="C1272" i="1"/>
  <c r="H1271" i="1"/>
  <c r="D1271" i="1"/>
  <c r="G1271" i="1" s="1"/>
  <c r="C1271" i="1"/>
  <c r="H1270" i="1"/>
  <c r="D1270" i="1"/>
  <c r="G1270" i="1" s="1"/>
  <c r="C1270" i="1"/>
  <c r="H1269" i="1"/>
  <c r="D1269" i="1"/>
  <c r="G1269" i="1" s="1"/>
  <c r="C1269" i="1"/>
  <c r="H1268" i="1"/>
  <c r="D1268" i="1"/>
  <c r="G1268" i="1" s="1"/>
  <c r="C1268" i="1"/>
  <c r="H1267" i="1"/>
  <c r="D1267" i="1"/>
  <c r="G1267" i="1" s="1"/>
  <c r="C1267" i="1"/>
  <c r="H1266" i="1"/>
  <c r="D1266" i="1"/>
  <c r="G1266" i="1" s="1"/>
  <c r="C1266" i="1"/>
  <c r="D1265" i="1"/>
  <c r="G1265" i="1" s="1"/>
  <c r="C1265" i="1"/>
  <c r="H1265" i="1" s="1"/>
  <c r="D1264" i="1"/>
  <c r="C1264" i="1"/>
  <c r="H1264" i="1" s="1"/>
  <c r="D1263" i="1"/>
  <c r="G1263" i="1" s="1"/>
  <c r="C1263" i="1"/>
  <c r="H1263" i="1" s="1"/>
  <c r="D1262" i="1"/>
  <c r="C1262" i="1"/>
  <c r="H1262" i="1" s="1"/>
  <c r="H1261" i="1"/>
  <c r="D1261" i="1"/>
  <c r="G1261" i="1" s="1"/>
  <c r="C1261" i="1"/>
  <c r="H1260" i="1"/>
  <c r="D1260" i="1"/>
  <c r="G1260" i="1" s="1"/>
  <c r="C1260" i="1"/>
  <c r="H1259" i="1"/>
  <c r="D1259" i="1"/>
  <c r="G1259" i="1" s="1"/>
  <c r="C1259" i="1"/>
  <c r="H1258" i="1"/>
  <c r="D1258" i="1"/>
  <c r="G1258" i="1" s="1"/>
  <c r="C1258" i="1"/>
  <c r="H1257" i="1"/>
  <c r="D1257" i="1"/>
  <c r="G1257" i="1" s="1"/>
  <c r="C1257" i="1"/>
  <c r="H1256" i="1"/>
  <c r="D1256" i="1"/>
  <c r="G1256" i="1" s="1"/>
  <c r="C1256" i="1"/>
  <c r="H1255" i="1"/>
  <c r="D1255" i="1"/>
  <c r="G1255" i="1" s="1"/>
  <c r="C1255" i="1"/>
  <c r="H1254" i="1"/>
  <c r="D1254" i="1"/>
  <c r="G1254" i="1" s="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D1245" i="1"/>
  <c r="G1245" i="1" s="1"/>
  <c r="C1245" i="1"/>
  <c r="D1244" i="1"/>
  <c r="C1244" i="1"/>
  <c r="H1244" i="1" s="1"/>
  <c r="D1243" i="1"/>
  <c r="G1243" i="1" s="1"/>
  <c r="C1243" i="1"/>
  <c r="H1243" i="1" s="1"/>
  <c r="D1242" i="1"/>
  <c r="C1242" i="1"/>
  <c r="H1242" i="1" s="1"/>
  <c r="D1241" i="1"/>
  <c r="G1241" i="1" s="1"/>
  <c r="C1241" i="1"/>
  <c r="H1240" i="1"/>
  <c r="D1240" i="1"/>
  <c r="C1240" i="1"/>
  <c r="H1239" i="1"/>
  <c r="D1239" i="1"/>
  <c r="G1239" i="1" s="1"/>
  <c r="C1239" i="1"/>
  <c r="H1238" i="1"/>
  <c r="D1238" i="1"/>
  <c r="G1238" i="1" s="1"/>
  <c r="C1238" i="1"/>
  <c r="H1237" i="1"/>
  <c r="D1237" i="1"/>
  <c r="G1237" i="1" s="1"/>
  <c r="C1237" i="1"/>
  <c r="D1236" i="1"/>
  <c r="G1236" i="1" s="1"/>
  <c r="C1236" i="1"/>
  <c r="D1235" i="1"/>
  <c r="C1235" i="1"/>
  <c r="H1235" i="1" s="1"/>
  <c r="H1234" i="1"/>
  <c r="D1234" i="1"/>
  <c r="G1234" i="1" s="1"/>
  <c r="C1234" i="1"/>
  <c r="D1233" i="1"/>
  <c r="C1233" i="1"/>
  <c r="H1232" i="1"/>
  <c r="D1232" i="1"/>
  <c r="C1232" i="1"/>
  <c r="H1231" i="1"/>
  <c r="D1231" i="1"/>
  <c r="G1231" i="1" s="1"/>
  <c r="C1231" i="1"/>
  <c r="H1230" i="1"/>
  <c r="D1230" i="1"/>
  <c r="G1230" i="1" s="1"/>
  <c r="C1230" i="1"/>
  <c r="H1229" i="1"/>
  <c r="D1229" i="1"/>
  <c r="C1229" i="1"/>
  <c r="H1228" i="1"/>
  <c r="D1228" i="1"/>
  <c r="G1228" i="1" s="1"/>
  <c r="C1228" i="1"/>
  <c r="D1227" i="1"/>
  <c r="C1227" i="1"/>
  <c r="H1227" i="1" s="1"/>
  <c r="H1226" i="1"/>
  <c r="D1226" i="1"/>
  <c r="G1226" i="1" s="1"/>
  <c r="C1226" i="1"/>
  <c r="H1225" i="1"/>
  <c r="D1225" i="1"/>
  <c r="G1225" i="1" s="1"/>
  <c r="C1225" i="1"/>
  <c r="H1224" i="1"/>
  <c r="D1224" i="1"/>
  <c r="G1224" i="1" s="1"/>
  <c r="C1224" i="1"/>
  <c r="H1223" i="1"/>
  <c r="D1223" i="1"/>
  <c r="C1223" i="1"/>
  <c r="H1221" i="1"/>
  <c r="D1221" i="1"/>
  <c r="G1221" i="1" s="1"/>
  <c r="C1221" i="1"/>
  <c r="H1220" i="1"/>
  <c r="D1220" i="1"/>
  <c r="G1220" i="1" s="1"/>
  <c r="C1220" i="1"/>
  <c r="H1219" i="1"/>
  <c r="D1219" i="1"/>
  <c r="G1219" i="1" s="1"/>
  <c r="C1219" i="1"/>
  <c r="D1218" i="1"/>
  <c r="H1218" i="1" s="1"/>
  <c r="C1218" i="1"/>
  <c r="D1217" i="1"/>
  <c r="C1217" i="1"/>
  <c r="H1217" i="1" s="1"/>
  <c r="D1216" i="1"/>
  <c r="C1216" i="1"/>
  <c r="D1215" i="1"/>
  <c r="H1215" i="1" s="1"/>
  <c r="C1215"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H1183" i="1"/>
  <c r="D1183" i="1"/>
  <c r="G1183" i="1" s="1"/>
  <c r="C1183" i="1"/>
  <c r="H1182" i="1"/>
  <c r="D1182" i="1"/>
  <c r="G1182" i="1" s="1"/>
  <c r="C1182" i="1"/>
  <c r="H1181" i="1"/>
  <c r="D1181" i="1"/>
  <c r="G1181" i="1" s="1"/>
  <c r="C1181" i="1"/>
  <c r="H1180" i="1"/>
  <c r="D1180" i="1"/>
  <c r="G1180" i="1" s="1"/>
  <c r="C1180" i="1"/>
  <c r="H1179" i="1"/>
  <c r="D1179" i="1"/>
  <c r="G1179" i="1" s="1"/>
  <c r="C1179" i="1"/>
  <c r="H1178" i="1"/>
  <c r="D1178" i="1"/>
  <c r="G1178" i="1" s="1"/>
  <c r="C1178" i="1"/>
  <c r="H1177" i="1"/>
  <c r="D1177" i="1"/>
  <c r="G1177" i="1" s="1"/>
  <c r="C1177" i="1"/>
  <c r="H1176" i="1"/>
  <c r="D1176" i="1"/>
  <c r="G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D1166" i="1"/>
  <c r="C1166" i="1"/>
  <c r="H1166" i="1" s="1"/>
  <c r="D1165" i="1"/>
  <c r="G1165" i="1" s="1"/>
  <c r="C1165" i="1"/>
  <c r="H1165" i="1" s="1"/>
  <c r="H1164" i="1"/>
  <c r="D1164" i="1"/>
  <c r="G1164" i="1" s="1"/>
  <c r="C1164" i="1"/>
  <c r="D1163" i="1"/>
  <c r="G1163" i="1" s="1"/>
  <c r="C1163" i="1"/>
  <c r="H1163" i="1" s="1"/>
  <c r="H1162" i="1"/>
  <c r="D1162" i="1"/>
  <c r="G1162" i="1" s="1"/>
  <c r="C1162" i="1"/>
  <c r="H1161" i="1"/>
  <c r="D1161" i="1"/>
  <c r="G1161" i="1" s="1"/>
  <c r="C1161" i="1"/>
  <c r="D1160" i="1"/>
  <c r="C1160" i="1"/>
  <c r="H1160" i="1" s="1"/>
  <c r="H1159" i="1"/>
  <c r="D1159" i="1"/>
  <c r="G1159" i="1" s="1"/>
  <c r="C1159" i="1"/>
  <c r="H1158" i="1"/>
  <c r="D1158" i="1"/>
  <c r="G1158" i="1" s="1"/>
  <c r="C1158" i="1"/>
  <c r="D1157" i="1"/>
  <c r="C1157" i="1"/>
  <c r="H1157" i="1" s="1"/>
  <c r="H1156" i="1"/>
  <c r="D1156" i="1"/>
  <c r="C1156" i="1"/>
  <c r="D1155" i="1"/>
  <c r="C1155" i="1"/>
  <c r="H1155" i="1" s="1"/>
  <c r="D1154" i="1"/>
  <c r="D1151" i="1"/>
  <c r="G1151" i="1" s="1"/>
  <c r="C1151" i="1"/>
  <c r="H1150" i="1"/>
  <c r="D1150" i="1"/>
  <c r="G1150" i="1" s="1"/>
  <c r="C1150" i="1"/>
  <c r="H1149" i="1"/>
  <c r="D1149" i="1"/>
  <c r="G1149" i="1" s="1"/>
  <c r="C1149" i="1"/>
  <c r="D1148" i="1"/>
  <c r="C1148" i="1"/>
  <c r="H1148" i="1" s="1"/>
  <c r="H1147" i="1"/>
  <c r="D1147" i="1"/>
  <c r="G1147" i="1" s="1"/>
  <c r="C1147" i="1"/>
  <c r="H1146" i="1"/>
  <c r="D1146" i="1"/>
  <c r="G1146" i="1" s="1"/>
  <c r="C1146" i="1"/>
  <c r="H1145" i="1"/>
  <c r="D1145" i="1"/>
  <c r="G1145" i="1" s="1"/>
  <c r="C1145" i="1"/>
  <c r="H1144" i="1"/>
  <c r="D1144" i="1"/>
  <c r="G1144" i="1" s="1"/>
  <c r="C1144" i="1"/>
  <c r="H1143" i="1"/>
  <c r="D1143" i="1"/>
  <c r="C1143" i="1"/>
  <c r="D1142" i="1"/>
  <c r="G1142" i="1" s="1"/>
  <c r="C1142" i="1"/>
  <c r="H1142" i="1" s="1"/>
  <c r="H1141" i="1"/>
  <c r="D1141" i="1"/>
  <c r="G1141" i="1" s="1"/>
  <c r="C1141" i="1"/>
  <c r="H1140" i="1"/>
  <c r="D1140" i="1"/>
  <c r="G1140" i="1" s="1"/>
  <c r="C1140" i="1"/>
  <c r="D1139" i="1"/>
  <c r="G1139" i="1" s="1"/>
  <c r="C1139" i="1"/>
  <c r="D1138" i="1"/>
  <c r="G1138" i="1" s="1"/>
  <c r="C1138" i="1"/>
  <c r="H1138" i="1" s="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H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D1103" i="1"/>
  <c r="C1103" i="1"/>
  <c r="H1103" i="1" s="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D1096" i="1"/>
  <c r="H1095" i="1"/>
  <c r="D1095" i="1"/>
  <c r="G1095" i="1" s="1"/>
  <c r="C1095" i="1"/>
  <c r="H1094" i="1"/>
  <c r="D1094" i="1"/>
  <c r="G1094" i="1" s="1"/>
  <c r="C1094" i="1"/>
  <c r="H1093" i="1"/>
  <c r="D1093" i="1"/>
  <c r="G1093" i="1" s="1"/>
  <c r="C1093" i="1"/>
  <c r="H1092" i="1"/>
  <c r="D1092" i="1"/>
  <c r="G1092" i="1" s="1"/>
  <c r="C1092" i="1"/>
  <c r="H1091" i="1"/>
  <c r="D1091" i="1"/>
  <c r="G1091" i="1" s="1"/>
  <c r="C1091" i="1"/>
  <c r="H1090" i="1"/>
  <c r="D1090" i="1"/>
  <c r="G1090" i="1" s="1"/>
  <c r="C1090" i="1"/>
  <c r="H1089" i="1"/>
  <c r="D1089" i="1"/>
  <c r="G1089" i="1" s="1"/>
  <c r="C1089" i="1"/>
  <c r="H1088" i="1"/>
  <c r="D1088" i="1"/>
  <c r="G1088" i="1" s="1"/>
  <c r="C1088" i="1"/>
  <c r="H1087" i="1"/>
  <c r="D1087" i="1"/>
  <c r="G1087" i="1" s="1"/>
  <c r="C1087" i="1"/>
  <c r="H1086" i="1"/>
  <c r="D1086" i="1"/>
  <c r="G1086" i="1" s="1"/>
  <c r="C1086" i="1"/>
  <c r="H1085" i="1"/>
  <c r="D1085" i="1"/>
  <c r="G1085" i="1" s="1"/>
  <c r="C1085" i="1"/>
  <c r="H1084" i="1"/>
  <c r="D1084" i="1"/>
  <c r="G1084" i="1" s="1"/>
  <c r="C1084" i="1"/>
  <c r="H1083" i="1"/>
  <c r="D1083" i="1"/>
  <c r="G1083" i="1" s="1"/>
  <c r="C1083" i="1"/>
  <c r="H1082" i="1"/>
  <c r="D1082" i="1"/>
  <c r="G1082" i="1" s="1"/>
  <c r="C1082" i="1"/>
  <c r="H1081" i="1"/>
  <c r="D1081" i="1"/>
  <c r="G1081" i="1" s="1"/>
  <c r="C1081" i="1"/>
  <c r="H1080" i="1"/>
  <c r="D1080" i="1"/>
  <c r="G1080" i="1" s="1"/>
  <c r="C1080" i="1"/>
  <c r="H1079" i="1"/>
  <c r="D1079" i="1"/>
  <c r="G1079" i="1" s="1"/>
  <c r="C1079" i="1"/>
  <c r="H1078" i="1"/>
  <c r="D1078" i="1"/>
  <c r="G1078" i="1" s="1"/>
  <c r="C1078" i="1"/>
  <c r="H1077" i="1"/>
  <c r="D1077" i="1"/>
  <c r="G1077" i="1" s="1"/>
  <c r="C1077" i="1"/>
  <c r="H1076" i="1"/>
  <c r="D1076" i="1"/>
  <c r="G1076" i="1" s="1"/>
  <c r="C1076" i="1"/>
  <c r="H1075" i="1"/>
  <c r="D1075" i="1"/>
  <c r="G1075" i="1" s="1"/>
  <c r="C1075" i="1"/>
  <c r="H1074" i="1"/>
  <c r="D1074" i="1"/>
  <c r="G1074" i="1" s="1"/>
  <c r="C1074" i="1"/>
  <c r="H1073" i="1"/>
  <c r="D1073" i="1"/>
  <c r="G1073" i="1" s="1"/>
  <c r="C1073" i="1"/>
  <c r="H1072" i="1"/>
  <c r="D1072" i="1"/>
  <c r="G1072" i="1" s="1"/>
  <c r="C1072" i="1"/>
  <c r="H1071" i="1"/>
  <c r="D1071" i="1"/>
  <c r="G1071" i="1" s="1"/>
  <c r="C1071" i="1"/>
  <c r="H1070" i="1"/>
  <c r="D1070" i="1"/>
  <c r="G1070" i="1" s="1"/>
  <c r="C1070" i="1"/>
  <c r="H1069" i="1"/>
  <c r="D1069" i="1"/>
  <c r="G1069" i="1" s="1"/>
  <c r="C1069" i="1"/>
  <c r="H1068" i="1"/>
  <c r="D1068" i="1"/>
  <c r="G1068" i="1" s="1"/>
  <c r="C1068" i="1"/>
  <c r="H1067" i="1"/>
  <c r="D1067" i="1"/>
  <c r="G1067" i="1" s="1"/>
  <c r="C1067" i="1"/>
  <c r="H1066" i="1"/>
  <c r="D1066" i="1"/>
  <c r="G1066" i="1" s="1"/>
  <c r="C1066" i="1"/>
  <c r="C1065" i="1"/>
  <c r="D1064" i="1"/>
  <c r="G1064" i="1" s="1"/>
  <c r="C1064" i="1"/>
  <c r="H1063" i="1"/>
  <c r="D1063" i="1"/>
  <c r="G1063" i="1" s="1"/>
  <c r="C1063" i="1"/>
  <c r="D1062" i="1"/>
  <c r="G1062" i="1" s="1"/>
  <c r="C1062" i="1"/>
  <c r="H1062" i="1" s="1"/>
  <c r="H1061" i="1"/>
  <c r="D1061" i="1"/>
  <c r="G1061" i="1" s="1"/>
  <c r="C1061" i="1"/>
  <c r="H1060" i="1"/>
  <c r="D1060" i="1"/>
  <c r="C1060" i="1"/>
  <c r="H1059" i="1"/>
  <c r="D1059" i="1"/>
  <c r="G1059" i="1" s="1"/>
  <c r="C1059" i="1"/>
  <c r="H1058" i="1"/>
  <c r="D1058" i="1"/>
  <c r="G1058" i="1" s="1"/>
  <c r="C1058" i="1"/>
  <c r="H1057" i="1"/>
  <c r="D1057" i="1"/>
  <c r="G1057" i="1" s="1"/>
  <c r="C1057"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D1042" i="1"/>
  <c r="C1042" i="1"/>
  <c r="H1042" i="1" s="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D1017" i="1"/>
  <c r="C1017" i="1"/>
  <c r="H1016" i="1"/>
  <c r="G1016" i="1"/>
  <c r="D1016" i="1"/>
  <c r="C1016" i="1"/>
  <c r="H1015" i="1"/>
  <c r="G1015" i="1"/>
  <c r="D1015" i="1"/>
  <c r="C1015" i="1"/>
  <c r="D1014" i="1"/>
  <c r="G1014" i="1" s="1"/>
  <c r="C1014" i="1"/>
  <c r="H1014" i="1" s="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6" i="1" s="1"/>
  <c r="H1005" i="1"/>
  <c r="G1005" i="1"/>
  <c r="D1005" i="1"/>
  <c r="C1005" i="1"/>
  <c r="D1004" i="1"/>
  <c r="C1004" i="1"/>
  <c r="D1003" i="1"/>
  <c r="C1003" i="1"/>
  <c r="G1003" i="1" s="1"/>
  <c r="H1002" i="1"/>
  <c r="D1002" i="1"/>
  <c r="C1002" i="1"/>
  <c r="G1002" i="1" s="1"/>
  <c r="D1001" i="1"/>
  <c r="C1001" i="1"/>
  <c r="D1000" i="1"/>
  <c r="C1000" i="1"/>
  <c r="D999" i="1"/>
  <c r="C999" i="1"/>
  <c r="D998" i="1"/>
  <c r="C998" i="1"/>
  <c r="H998" i="1" s="1"/>
  <c r="D997" i="1"/>
  <c r="C997" i="1"/>
  <c r="D996" i="1"/>
  <c r="C996" i="1"/>
  <c r="H996" i="1" s="1"/>
  <c r="H995" i="1"/>
  <c r="G995" i="1"/>
  <c r="D995" i="1"/>
  <c r="C995" i="1"/>
  <c r="H994" i="1"/>
  <c r="G994" i="1"/>
  <c r="D994" i="1"/>
  <c r="C994" i="1"/>
  <c r="H993" i="1"/>
  <c r="D993" i="1"/>
  <c r="C993" i="1"/>
  <c r="H992" i="1"/>
  <c r="G992" i="1"/>
  <c r="D992" i="1"/>
  <c r="C992" i="1"/>
  <c r="D991" i="1"/>
  <c r="C991" i="1"/>
  <c r="D989" i="1"/>
  <c r="C989" i="1"/>
  <c r="H989" i="1" s="1"/>
  <c r="D988" i="1"/>
  <c r="C988" i="1"/>
  <c r="H988" i="1" s="1"/>
  <c r="H987" i="1"/>
  <c r="G987"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C713" i="1"/>
  <c r="H713" i="1" s="1"/>
  <c r="H712" i="1"/>
  <c r="G712" i="1"/>
  <c r="D712" i="1"/>
  <c r="C712" i="1"/>
  <c r="H711" i="1"/>
  <c r="G711" i="1"/>
  <c r="D711" i="1"/>
  <c r="C711" i="1"/>
  <c r="D710" i="1"/>
  <c r="C710" i="1"/>
  <c r="H710" i="1" s="1"/>
  <c r="D709" i="1"/>
  <c r="C709" i="1"/>
  <c r="H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G649" i="1" s="1"/>
  <c r="C649" i="1"/>
  <c r="H649" i="1" s="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C413" i="1"/>
  <c r="D412" i="1"/>
  <c r="C412" i="1"/>
  <c r="D411" i="1"/>
  <c r="H411" i="1" s="1"/>
  <c r="C411" i="1"/>
  <c r="G406" i="1"/>
  <c r="D406" i="1"/>
  <c r="C406" i="1"/>
  <c r="H406" i="1" s="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C379" i="1"/>
  <c r="H379" i="1" s="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C371" i="1"/>
  <c r="H370" i="1"/>
  <c r="G370" i="1"/>
  <c r="D370" i="1"/>
  <c r="C370" i="1"/>
  <c r="H369" i="1"/>
  <c r="G369" i="1"/>
  <c r="D369" i="1"/>
  <c r="C369" i="1"/>
  <c r="H368" i="1"/>
  <c r="G368" i="1"/>
  <c r="D368" i="1"/>
  <c r="C368" i="1"/>
  <c r="H367" i="1"/>
  <c r="G367" i="1"/>
  <c r="D367" i="1"/>
  <c r="C367" i="1"/>
  <c r="H366" i="1"/>
  <c r="G366" i="1"/>
  <c r="D366" i="1"/>
  <c r="C366" i="1"/>
  <c r="H365" i="1"/>
  <c r="D365" i="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D308" i="1"/>
  <c r="G308" i="1" s="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G291" i="1" s="1"/>
  <c r="C291" i="1"/>
  <c r="D290" i="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C209" i="1"/>
  <c r="G209" i="1" s="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G191" i="1" s="1"/>
  <c r="H190" i="1"/>
  <c r="G190" i="1"/>
  <c r="D190" i="1"/>
  <c r="C190" i="1"/>
  <c r="D189" i="1"/>
  <c r="C189" i="1"/>
  <c r="H189" i="1" s="1"/>
  <c r="D188" i="1"/>
  <c r="G188" i="1" s="1"/>
  <c r="C188" i="1"/>
  <c r="D187" i="1"/>
  <c r="H187" i="1" s="1"/>
  <c r="C187" i="1"/>
  <c r="H186" i="1"/>
  <c r="G186" i="1"/>
  <c r="D186" i="1"/>
  <c r="C186" i="1"/>
  <c r="H185" i="1"/>
  <c r="G185" i="1"/>
  <c r="D185" i="1"/>
  <c r="C185" i="1"/>
  <c r="D184" i="1"/>
  <c r="C184" i="1"/>
  <c r="H183" i="1"/>
  <c r="G183" i="1"/>
  <c r="D183" i="1"/>
  <c r="C183" i="1"/>
  <c r="G182" i="1"/>
  <c r="D182" i="1"/>
  <c r="C182" i="1"/>
  <c r="H182" i="1" s="1"/>
  <c r="D181" i="1"/>
  <c r="C181" i="1"/>
  <c r="H180" i="1"/>
  <c r="D180" i="1"/>
  <c r="C180" i="1"/>
  <c r="G180" i="1" s="1"/>
  <c r="H179" i="1"/>
  <c r="D179" i="1"/>
  <c r="G179" i="1" s="1"/>
  <c r="C179" i="1"/>
  <c r="H178" i="1"/>
  <c r="G178" i="1"/>
  <c r="D178" i="1"/>
  <c r="C178" i="1"/>
  <c r="D177" i="1"/>
  <c r="C177" i="1"/>
  <c r="D176" i="1"/>
  <c r="C176" i="1"/>
  <c r="G176" i="1" s="1"/>
  <c r="D175" i="1"/>
  <c r="G175" i="1" s="1"/>
  <c r="C175" i="1"/>
  <c r="D174" i="1"/>
  <c r="G174" i="1" s="1"/>
  <c r="C174" i="1"/>
  <c r="H174" i="1" s="1"/>
  <c r="D173" i="1"/>
  <c r="C173" i="1"/>
  <c r="D172" i="1"/>
  <c r="G172" i="1" s="1"/>
  <c r="C172" i="1"/>
  <c r="H171" i="1"/>
  <c r="G171" i="1"/>
  <c r="D171" i="1"/>
  <c r="C171" i="1"/>
  <c r="D170" i="1"/>
  <c r="C170" i="1"/>
  <c r="G170" i="1" s="1"/>
  <c r="D169" i="1"/>
  <c r="C169" i="1"/>
  <c r="G169" i="1" s="1"/>
  <c r="H168" i="1"/>
  <c r="D168" i="1"/>
  <c r="C168" i="1"/>
  <c r="H167" i="1"/>
  <c r="G167" i="1"/>
  <c r="D167" i="1"/>
  <c r="C167" i="1"/>
  <c r="D166" i="1"/>
  <c r="G166" i="1" s="1"/>
  <c r="C166" i="1"/>
  <c r="H166" i="1" s="1"/>
  <c r="C165" i="1"/>
  <c r="D164" i="1"/>
  <c r="G164" i="1" s="1"/>
  <c r="C164" i="1"/>
  <c r="H164" i="1" s="1"/>
  <c r="H163" i="1"/>
  <c r="G163" i="1"/>
  <c r="D163" i="1"/>
  <c r="C163" i="1"/>
  <c r="H162" i="1"/>
  <c r="G162" i="1"/>
  <c r="D162" i="1"/>
  <c r="C162" i="1"/>
  <c r="H161" i="1"/>
  <c r="D161" i="1"/>
  <c r="C161" i="1"/>
  <c r="G161" i="1" s="1"/>
  <c r="D160" i="1"/>
  <c r="C160" i="1"/>
  <c r="H158" i="1"/>
  <c r="G158" i="1"/>
  <c r="D158" i="1"/>
  <c r="C158" i="1"/>
  <c r="D157" i="1"/>
  <c r="C157" i="1"/>
  <c r="H157" i="1" s="1"/>
  <c r="H156" i="1"/>
  <c r="G156" i="1"/>
  <c r="D156" i="1"/>
  <c r="C156" i="1"/>
  <c r="D155" i="1"/>
  <c r="C155" i="1"/>
  <c r="H155" i="1" s="1"/>
  <c r="D154" i="1"/>
  <c r="G154" i="1" s="1"/>
  <c r="C154" i="1"/>
  <c r="H154" i="1" s="1"/>
  <c r="H153" i="1"/>
  <c r="G153" i="1"/>
  <c r="D153" i="1"/>
  <c r="C153" i="1"/>
  <c r="H152" i="1"/>
  <c r="G152" i="1"/>
  <c r="D152" i="1"/>
  <c r="C152" i="1"/>
  <c r="H151" i="1"/>
  <c r="G151" i="1"/>
  <c r="D151" i="1"/>
  <c r="C151" i="1"/>
  <c r="D150" i="1"/>
  <c r="G150" i="1" s="1"/>
  <c r="C150" i="1"/>
  <c r="H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H132" i="1" s="1"/>
  <c r="D131" i="1"/>
  <c r="C131" i="1"/>
  <c r="D130" i="1"/>
  <c r="C130" i="1"/>
  <c r="H130" i="1" s="1"/>
  <c r="H128" i="1"/>
  <c r="G128" i="1"/>
  <c r="D128" i="1"/>
  <c r="C128" i="1"/>
  <c r="H127" i="1"/>
  <c r="G127" i="1"/>
  <c r="D127" i="1"/>
  <c r="C127" i="1"/>
  <c r="H126" i="1"/>
  <c r="G126" i="1"/>
  <c r="D126" i="1"/>
  <c r="C126" i="1"/>
  <c r="D125" i="1"/>
  <c r="C125" i="1"/>
  <c r="H125" i="1" s="1"/>
  <c r="D124" i="1"/>
  <c r="C124" i="1"/>
  <c r="H124" i="1" s="1"/>
  <c r="H123" i="1"/>
  <c r="D123" i="1"/>
  <c r="G123" i="1" s="1"/>
  <c r="C123" i="1"/>
  <c r="H122" i="1"/>
  <c r="D122" i="1"/>
  <c r="G122" i="1" s="1"/>
  <c r="C122" i="1"/>
  <c r="G121" i="1"/>
  <c r="D121" i="1"/>
  <c r="H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C66" i="1"/>
  <c r="H65" i="1"/>
  <c r="G65" i="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6" i="9" l="1"/>
  <c r="B26" i="9" s="1"/>
  <c r="H1504" i="1"/>
  <c r="G1501" i="1"/>
  <c r="G1485" i="1"/>
  <c r="D42" i="8"/>
  <c r="K1432" i="9" s="1"/>
  <c r="C1481" i="1"/>
  <c r="H1438" i="1"/>
  <c r="F114" i="6"/>
  <c r="E141" i="6"/>
  <c r="H1420" i="1"/>
  <c r="H1408" i="1"/>
  <c r="F115" i="6"/>
  <c r="H1241" i="1"/>
  <c r="E245" i="5"/>
  <c r="D1222" i="1" s="1"/>
  <c r="E280" i="9"/>
  <c r="B280" i="9" s="1"/>
  <c r="F250" i="5"/>
  <c r="F259" i="5"/>
  <c r="H1236" i="1"/>
  <c r="H1233" i="1"/>
  <c r="E279" i="9"/>
  <c r="B279" i="9" s="1"/>
  <c r="H1216" i="1"/>
  <c r="F238" i="5"/>
  <c r="F239" i="5"/>
  <c r="H1151" i="1"/>
  <c r="E288" i="9"/>
  <c r="H1139" i="1"/>
  <c r="E285" i="9"/>
  <c r="F146" i="5"/>
  <c r="E287" i="9"/>
  <c r="B287" i="9" s="1"/>
  <c r="E284" i="9"/>
  <c r="F119" i="5"/>
  <c r="H1064" i="1"/>
  <c r="F78" i="5"/>
  <c r="H1056" i="1"/>
  <c r="F63" i="5"/>
  <c r="G1017" i="1"/>
  <c r="F35" i="5"/>
  <c r="G1004" i="1"/>
  <c r="H997" i="1"/>
  <c r="G1001" i="1"/>
  <c r="G1000" i="1"/>
  <c r="E12" i="5"/>
  <c r="D990" i="1" s="1"/>
  <c r="G999" i="1"/>
  <c r="F19" i="5"/>
  <c r="G991" i="1"/>
  <c r="E7" i="5"/>
  <c r="G993" i="1"/>
  <c r="F13" i="5"/>
  <c r="G1264" i="1"/>
  <c r="G1262" i="1"/>
  <c r="G1244" i="1"/>
  <c r="G1242" i="1"/>
  <c r="G1240" i="1"/>
  <c r="G1235" i="1"/>
  <c r="G1233" i="1"/>
  <c r="G1232" i="1"/>
  <c r="G1227" i="1"/>
  <c r="G1229" i="1"/>
  <c r="G1223" i="1"/>
  <c r="G1218" i="1"/>
  <c r="G1217" i="1"/>
  <c r="G1216" i="1"/>
  <c r="G1215" i="1"/>
  <c r="G1166" i="1"/>
  <c r="E290" i="9"/>
  <c r="B290" i="9" s="1"/>
  <c r="G1157" i="1"/>
  <c r="G1160" i="1"/>
  <c r="G1156" i="1"/>
  <c r="G1155" i="1"/>
  <c r="G1148" i="1"/>
  <c r="G1143" i="1"/>
  <c r="G1124" i="1"/>
  <c r="G1103" i="1"/>
  <c r="G1056" i="1"/>
  <c r="G1060" i="1"/>
  <c r="G1042" i="1"/>
  <c r="G1033" i="1"/>
  <c r="G1030" i="1"/>
  <c r="G1032" i="1"/>
  <c r="G1013" i="1"/>
  <c r="H1004" i="1"/>
  <c r="H1003" i="1"/>
  <c r="H1001" i="1"/>
  <c r="H1000" i="1"/>
  <c r="H999" i="1"/>
  <c r="G997" i="1"/>
  <c r="G998" i="1"/>
  <c r="H991" i="1"/>
  <c r="G996" i="1"/>
  <c r="G989" i="1"/>
  <c r="G986" i="1"/>
  <c r="G988" i="1"/>
  <c r="H821" i="1"/>
  <c r="G668" i="1"/>
  <c r="E22" i="9"/>
  <c r="B22" i="9" s="1"/>
  <c r="H364" i="1"/>
  <c r="G371" i="1"/>
  <c r="G365" i="1"/>
  <c r="E363" i="4"/>
  <c r="D358" i="1" s="1"/>
  <c r="F369" i="4"/>
  <c r="E298" i="4"/>
  <c r="D293" i="1" s="1"/>
  <c r="H291" i="1"/>
  <c r="H290" i="1"/>
  <c r="G413" i="1"/>
  <c r="F418" i="4"/>
  <c r="G411" i="1"/>
  <c r="F416" i="4"/>
  <c r="H288" i="1"/>
  <c r="H412" i="1"/>
  <c r="G255" i="1"/>
  <c r="G257" i="1"/>
  <c r="E68" i="9"/>
  <c r="B68" i="9" s="1"/>
  <c r="G206" i="1"/>
  <c r="F188" i="4"/>
  <c r="H184" i="1"/>
  <c r="H188" i="1"/>
  <c r="G187" i="1"/>
  <c r="F220" i="9"/>
  <c r="H181" i="1"/>
  <c r="F219" i="9"/>
  <c r="B219" i="9" s="1"/>
  <c r="F218" i="9"/>
  <c r="B218" i="9" s="1"/>
  <c r="G177" i="1"/>
  <c r="H175" i="1"/>
  <c r="F177" i="4"/>
  <c r="G173" i="1"/>
  <c r="H172" i="1"/>
  <c r="H165" i="1"/>
  <c r="G168" i="1"/>
  <c r="E163" i="4"/>
  <c r="D159" i="1" s="1"/>
  <c r="F169" i="4"/>
  <c r="H160" i="1"/>
  <c r="E40" i="9"/>
  <c r="B40" i="9" s="1"/>
  <c r="F159" i="4"/>
  <c r="E152" i="4"/>
  <c r="F152" i="4" s="1"/>
  <c r="F217" i="9"/>
  <c r="B217" i="9" s="1"/>
  <c r="E39" i="9"/>
  <c r="F134" i="4"/>
  <c r="H131" i="1"/>
  <c r="H108" i="1"/>
  <c r="H113" i="1"/>
  <c r="E37" i="9"/>
  <c r="B37" i="9" s="1"/>
  <c r="F216" i="9"/>
  <c r="B216" i="9" s="1"/>
  <c r="G66" i="1"/>
  <c r="E50" i="4"/>
  <c r="D46" i="1" s="1"/>
  <c r="F68" i="4"/>
  <c r="E29" i="9"/>
  <c r="B29" i="9" s="1"/>
  <c r="G821" i="1"/>
  <c r="G713" i="1"/>
  <c r="G710" i="1"/>
  <c r="G709" i="1"/>
  <c r="H413" i="1"/>
  <c r="G290" i="1"/>
  <c r="E273" i="9"/>
  <c r="B273" i="9" s="1"/>
  <c r="G412" i="1"/>
  <c r="D644" i="4"/>
  <c r="D196" i="4"/>
  <c r="H191" i="1"/>
  <c r="G184" i="1"/>
  <c r="G189" i="1"/>
  <c r="E44" i="9"/>
  <c r="B44" i="9" s="1"/>
  <c r="B220" i="9"/>
  <c r="G181" i="1"/>
  <c r="H177" i="1"/>
  <c r="H176" i="1"/>
  <c r="H173" i="1"/>
  <c r="H170" i="1"/>
  <c r="H169" i="1"/>
  <c r="G165" i="1"/>
  <c r="D163" i="4"/>
  <c r="G160" i="1"/>
  <c r="G155" i="1"/>
  <c r="G157" i="1"/>
  <c r="D152" i="4"/>
  <c r="C148" i="1" s="1"/>
  <c r="C149" i="1"/>
  <c r="F153" i="4"/>
  <c r="G130" i="1"/>
  <c r="G131" i="1"/>
  <c r="D133" i="4"/>
  <c r="G124" i="1"/>
  <c r="G125" i="1"/>
  <c r="F124" i="4"/>
  <c r="C120" i="1"/>
  <c r="F125" i="4"/>
  <c r="C64" i="1"/>
  <c r="H1332" i="1"/>
  <c r="H1336" i="1"/>
  <c r="H1340" i="1"/>
  <c r="H1344" i="1"/>
  <c r="H1348"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34" i="1"/>
  <c r="H1338" i="1"/>
  <c r="H1342" i="1"/>
  <c r="H1346" i="1"/>
  <c r="H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I1458"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I1439" i="1" s="1"/>
  <c r="J1441" i="1"/>
  <c r="G1443" i="1"/>
  <c r="J1445" i="1"/>
  <c r="H1446" i="1"/>
  <c r="J1446" i="1"/>
  <c r="H1447" i="1"/>
  <c r="I1447" i="1" s="1"/>
  <c r="H1450" i="1"/>
  <c r="J1450" i="1"/>
  <c r="H1451" i="1"/>
  <c r="I1451" i="1" s="1"/>
  <c r="H1456" i="1"/>
  <c r="J1456" i="1"/>
  <c r="H1457" i="1"/>
  <c r="I1457" i="1" s="1"/>
  <c r="H1460" i="1"/>
  <c r="J1460" i="1"/>
  <c r="H1462" i="1"/>
  <c r="I1462" i="1" s="1"/>
  <c r="H1465" i="1"/>
  <c r="J1465" i="1"/>
  <c r="H1466" i="1"/>
  <c r="I1466" i="1" s="1"/>
  <c r="H1469" i="1"/>
  <c r="H1473" i="1"/>
  <c r="J1473" i="1"/>
  <c r="H1474" i="1"/>
  <c r="I1474" i="1" s="1"/>
  <c r="H1482" i="1"/>
  <c r="G1484" i="1"/>
  <c r="G1487" i="1"/>
  <c r="H1490" i="1"/>
  <c r="G1492" i="1"/>
  <c r="G1495" i="1"/>
  <c r="H1498" i="1"/>
  <c r="G1500" i="1"/>
  <c r="G1503" i="1"/>
  <c r="H1506" i="1"/>
  <c r="G1508" i="1"/>
  <c r="G1511" i="1"/>
  <c r="H1514" i="1"/>
  <c r="G1516" i="1"/>
  <c r="G1519" i="1"/>
  <c r="H1522" i="1"/>
  <c r="G1524" i="1"/>
  <c r="G1527" i="1"/>
  <c r="H1530" i="1"/>
  <c r="G1532" i="1"/>
  <c r="G1535" i="1"/>
  <c r="H1538" i="1"/>
  <c r="G1540" i="1"/>
  <c r="G1543" i="1"/>
  <c r="H1546" i="1"/>
  <c r="G1548" i="1"/>
  <c r="G1551" i="1"/>
  <c r="H1558" i="1"/>
  <c r="G1558" i="1"/>
  <c r="H1574" i="1"/>
  <c r="G1574" i="1"/>
  <c r="F7" i="4"/>
  <c r="D298" i="4"/>
  <c r="H1440" i="1"/>
  <c r="I1440" i="1" s="1"/>
  <c r="J1442" i="1"/>
  <c r="H1443" i="1"/>
  <c r="H1444" i="1"/>
  <c r="I1444" i="1" s="1"/>
  <c r="G1449" i="1"/>
  <c r="G1453" i="1"/>
  <c r="G1454" i="1"/>
  <c r="G1455" i="1"/>
  <c r="G1459" i="1"/>
  <c r="G1464" i="1"/>
  <c r="G1468" i="1"/>
  <c r="G1470" i="1"/>
  <c r="G1472" i="1"/>
  <c r="J1476" i="1"/>
  <c r="G1478" i="1"/>
  <c r="I1478" i="1" s="1"/>
  <c r="H1562" i="1"/>
  <c r="G1562" i="1"/>
  <c r="H1578" i="1"/>
  <c r="G1578" i="1"/>
  <c r="E6" i="4"/>
  <c r="E636" i="4"/>
  <c r="D630" i="1" s="1"/>
  <c r="G1446" i="1"/>
  <c r="I1446" i="1" s="1"/>
  <c r="H1448" i="1"/>
  <c r="I1448" i="1" s="1"/>
  <c r="J1448" i="1"/>
  <c r="H1449" i="1"/>
  <c r="G1450" i="1"/>
  <c r="H1452" i="1"/>
  <c r="I1452" i="1" s="1"/>
  <c r="J1452" i="1"/>
  <c r="H1455" i="1"/>
  <c r="G1456" i="1"/>
  <c r="I1456" i="1" s="1"/>
  <c r="H1458" i="1"/>
  <c r="J1458" i="1"/>
  <c r="H1459" i="1"/>
  <c r="G1460" i="1"/>
  <c r="I1460" i="1" s="1"/>
  <c r="H1463" i="1"/>
  <c r="I1463" i="1" s="1"/>
  <c r="J1463" i="1"/>
  <c r="H1464" i="1"/>
  <c r="G1465" i="1"/>
  <c r="H1467" i="1"/>
  <c r="I1467" i="1" s="1"/>
  <c r="J1467" i="1"/>
  <c r="H1468" i="1"/>
  <c r="G1469" i="1"/>
  <c r="H1471" i="1"/>
  <c r="I1471" i="1" s="1"/>
  <c r="J1471" i="1"/>
  <c r="H1472" i="1"/>
  <c r="G1473" i="1"/>
  <c r="H1475" i="1"/>
  <c r="G1479" i="1"/>
  <c r="I1479" i="1" s="1"/>
  <c r="G1480" i="1"/>
  <c r="G1483" i="1"/>
  <c r="H1486" i="1"/>
  <c r="G1491" i="1"/>
  <c r="H1494" i="1"/>
  <c r="G1499" i="1"/>
  <c r="H1502" i="1"/>
  <c r="G1507" i="1"/>
  <c r="H1510" i="1"/>
  <c r="G1515" i="1"/>
  <c r="H1518" i="1"/>
  <c r="G1523" i="1"/>
  <c r="H1526" i="1"/>
  <c r="G1531" i="1"/>
  <c r="H1534" i="1"/>
  <c r="G1539" i="1"/>
  <c r="H1542" i="1"/>
  <c r="G1547" i="1"/>
  <c r="H1550" i="1"/>
  <c r="G1559" i="1"/>
  <c r="H1566" i="1"/>
  <c r="G1566" i="1"/>
  <c r="F421" i="4"/>
  <c r="F529" i="4"/>
  <c r="J1440" i="1"/>
  <c r="J1444" i="1"/>
  <c r="J1478" i="1"/>
  <c r="H1554" i="1"/>
  <c r="G1554" i="1"/>
  <c r="H1570" i="1"/>
  <c r="G1570" i="1"/>
  <c r="F8" i="4"/>
  <c r="D50" i="4"/>
  <c r="D82" i="4"/>
  <c r="D106" i="4"/>
  <c r="F140" i="4"/>
  <c r="F164" i="4"/>
  <c r="D224" i="4"/>
  <c r="D252" i="4"/>
  <c r="F268" i="4"/>
  <c r="F299" i="4"/>
  <c r="D311" i="4"/>
  <c r="F345" i="4"/>
  <c r="F351" i="4"/>
  <c r="D363" i="4"/>
  <c r="D350" i="4" s="1"/>
  <c r="F397" i="4"/>
  <c r="E643" i="4"/>
  <c r="D637" i="1" s="1"/>
  <c r="F417" i="4"/>
  <c r="F422" i="4"/>
  <c r="D472" i="4"/>
  <c r="D484" i="4"/>
  <c r="F516" i="4"/>
  <c r="F568" i="4"/>
  <c r="F626" i="4"/>
  <c r="G292" i="9"/>
  <c r="E292" i="9" s="1"/>
  <c r="B292" i="9" s="1"/>
  <c r="F206" i="5"/>
  <c r="D593" i="4"/>
  <c r="E142" i="9"/>
  <c r="B142" i="9" s="1"/>
  <c r="H20" i="9"/>
  <c r="G20" i="9"/>
  <c r="F69" i="5"/>
  <c r="D68" i="5"/>
  <c r="G203" i="9"/>
  <c r="E203" i="9" s="1"/>
  <c r="B203" i="9" s="1"/>
  <c r="D643" i="4"/>
  <c r="E5" i="7"/>
  <c r="F8" i="5"/>
  <c r="D12" i="5"/>
  <c r="F70" i="5"/>
  <c r="E286" i="9"/>
  <c r="B286" i="9" s="1"/>
  <c r="D177" i="5"/>
  <c r="F207" i="5"/>
  <c r="F36" i="6"/>
  <c r="F130" i="6"/>
  <c r="E65" i="9"/>
  <c r="B65" i="9" s="1"/>
  <c r="B71" i="9"/>
  <c r="E81" i="9"/>
  <c r="B81" i="9" s="1"/>
  <c r="B87" i="9"/>
  <c r="E97" i="9"/>
  <c r="B97" i="9" s="1"/>
  <c r="B103" i="9"/>
  <c r="E113" i="9"/>
  <c r="B113" i="9" s="1"/>
  <c r="B119" i="9"/>
  <c r="E129" i="9"/>
  <c r="B129" i="9" s="1"/>
  <c r="B135" i="9"/>
  <c r="B147" i="9"/>
  <c r="G185" i="9"/>
  <c r="E185" i="9" s="1"/>
  <c r="B185" i="9" s="1"/>
  <c r="G195" i="9"/>
  <c r="E195" i="9" s="1"/>
  <c r="B195" i="9" s="1"/>
  <c r="G211" i="9"/>
  <c r="E211" i="9" s="1"/>
  <c r="B211" i="9" s="1"/>
  <c r="E291" i="9"/>
  <c r="B291" i="9" s="1"/>
  <c r="G299" i="9"/>
  <c r="E299" i="9" s="1"/>
  <c r="B31" i="9"/>
  <c r="E34" i="9"/>
  <c r="B34" i="9" s="1"/>
  <c r="B39" i="9"/>
  <c r="E45" i="9"/>
  <c r="B45" i="9" s="1"/>
  <c r="E49" i="9"/>
  <c r="B49" i="9" s="1"/>
  <c r="G165" i="9"/>
  <c r="E165" i="9" s="1"/>
  <c r="B165" i="9" s="1"/>
  <c r="G189" i="9"/>
  <c r="E189" i="9" s="1"/>
  <c r="B189" i="9" s="1"/>
  <c r="G199" i="9"/>
  <c r="E199" i="9" s="1"/>
  <c r="B199" i="9" s="1"/>
  <c r="E87" i="5"/>
  <c r="D118" i="5"/>
  <c r="E176" i="5"/>
  <c r="D245" i="5"/>
  <c r="G294" i="9"/>
  <c r="E294" i="9" s="1"/>
  <c r="G177" i="9"/>
  <c r="E177" i="9" s="1"/>
  <c r="B177" i="9" s="1"/>
  <c r="F190" i="5"/>
  <c r="F5" i="6"/>
  <c r="D141" i="6"/>
  <c r="M212" i="9"/>
  <c r="G277" i="9"/>
  <c r="E277" i="9" s="1"/>
  <c r="B277" i="9" s="1"/>
  <c r="L212" i="9"/>
  <c r="F212" i="9" s="1"/>
  <c r="B212" i="9" s="1"/>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2" i="9"/>
  <c r="E162" i="9" s="1"/>
  <c r="B162" i="9" s="1"/>
  <c r="G278" i="9"/>
  <c r="E278" i="9" s="1"/>
  <c r="B278"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H164" i="9"/>
  <c r="G163" i="9"/>
  <c r="E163" i="9" s="1"/>
  <c r="B163" i="9" s="1"/>
  <c r="G164" i="9"/>
  <c r="E164" i="9" s="1"/>
  <c r="B164" i="9" s="1"/>
  <c r="G160" i="9"/>
  <c r="E160" i="9" s="1"/>
  <c r="B160" i="9" s="1"/>
  <c r="I10" i="9"/>
  <c r="E30" i="9"/>
  <c r="B30" i="9" s="1"/>
  <c r="E38" i="9"/>
  <c r="B38" i="9" s="1"/>
  <c r="E69" i="9"/>
  <c r="B69" i="9" s="1"/>
  <c r="B75" i="9"/>
  <c r="E85" i="9"/>
  <c r="B85" i="9" s="1"/>
  <c r="B91" i="9"/>
  <c r="E101" i="9"/>
  <c r="B101" i="9" s="1"/>
  <c r="B107" i="9"/>
  <c r="E117" i="9"/>
  <c r="B117" i="9" s="1"/>
  <c r="B123" i="9"/>
  <c r="E133" i="9"/>
  <c r="B133" i="9" s="1"/>
  <c r="B139" i="9"/>
  <c r="E145" i="9"/>
  <c r="B145" i="9" s="1"/>
  <c r="B151" i="9"/>
  <c r="G161" i="9"/>
  <c r="E161" i="9" s="1"/>
  <c r="B161" i="9" s="1"/>
  <c r="G181" i="9"/>
  <c r="E181" i="9" s="1"/>
  <c r="B181" i="9" s="1"/>
  <c r="L191" i="9"/>
  <c r="F191" i="9" s="1"/>
  <c r="G207" i="9"/>
  <c r="E207" i="9" s="1"/>
  <c r="B207" i="9" s="1"/>
  <c r="B225" i="9"/>
  <c r="B288" i="9"/>
  <c r="B154" i="9"/>
  <c r="B158" i="9"/>
  <c r="F223" i="9"/>
  <c r="B223" i="9" s="1"/>
  <c r="B226" i="9"/>
  <c r="F238" i="9"/>
  <c r="B238" i="9" s="1"/>
  <c r="B253" i="9"/>
  <c r="F254" i="9"/>
  <c r="B254" i="9" s="1"/>
  <c r="B269" i="9"/>
  <c r="F270" i="9"/>
  <c r="B270" i="9" s="1"/>
  <c r="F231" i="9"/>
  <c r="B231" i="9" s="1"/>
  <c r="F242" i="9"/>
  <c r="B242" i="9" s="1"/>
  <c r="F258" i="9"/>
  <c r="B258" i="9" s="1"/>
  <c r="B285" i="9"/>
  <c r="B224" i="9"/>
  <c r="B244" i="9"/>
  <c r="B248" i="9"/>
  <c r="B252" i="9"/>
  <c r="B256" i="9"/>
  <c r="B260" i="9"/>
  <c r="B264" i="9"/>
  <c r="B268" i="9"/>
  <c r="B284" i="9"/>
  <c r="F214" i="9"/>
  <c r="B214" i="9" s="1"/>
  <c r="F222" i="9"/>
  <c r="B222" i="9" s="1"/>
  <c r="F230" i="9"/>
  <c r="B230" i="9" s="1"/>
  <c r="E283" i="9"/>
  <c r="B283" i="9" s="1"/>
  <c r="G295" i="9" l="1"/>
  <c r="E295" i="9" s="1"/>
  <c r="B295" i="9" s="1"/>
  <c r="G1481" i="1"/>
  <c r="H1481" i="1"/>
  <c r="I34" i="3"/>
  <c r="C1517" i="1"/>
  <c r="D1435" i="1"/>
  <c r="I28" i="3"/>
  <c r="E237" i="5"/>
  <c r="D985" i="1"/>
  <c r="I20" i="3"/>
  <c r="E350" i="4"/>
  <c r="E407" i="4" s="1"/>
  <c r="D402" i="1" s="1"/>
  <c r="E151" i="4"/>
  <c r="F151" i="4" s="1"/>
  <c r="D148" i="1"/>
  <c r="F644" i="4"/>
  <c r="C638" i="1"/>
  <c r="D151" i="4"/>
  <c r="F196" i="4"/>
  <c r="C192" i="1"/>
  <c r="F163" i="4"/>
  <c r="C159" i="1"/>
  <c r="H149" i="1"/>
  <c r="G149" i="1"/>
  <c r="G148" i="1"/>
  <c r="H148" i="1"/>
  <c r="F133" i="4"/>
  <c r="C129" i="1"/>
  <c r="G120" i="1"/>
  <c r="H120" i="1"/>
  <c r="G64" i="1"/>
  <c r="H64" i="1"/>
  <c r="E175" i="5"/>
  <c r="D1152" i="1" s="1"/>
  <c r="I22" i="3"/>
  <c r="D1153" i="1"/>
  <c r="H17" i="3"/>
  <c r="D289" i="4"/>
  <c r="C147" i="1"/>
  <c r="B294" i="9"/>
  <c r="F118" i="5"/>
  <c r="C1096" i="1"/>
  <c r="G289" i="9"/>
  <c r="E289" i="9" s="1"/>
  <c r="B289" i="9" s="1"/>
  <c r="F177" i="5"/>
  <c r="D176" i="5"/>
  <c r="C1154" i="1"/>
  <c r="F593" i="4"/>
  <c r="C587" i="1"/>
  <c r="F472" i="4"/>
  <c r="C466" i="1"/>
  <c r="F311" i="4"/>
  <c r="C306" i="1"/>
  <c r="F224" i="4"/>
  <c r="C220" i="1"/>
  <c r="F82" i="4"/>
  <c r="C78" i="1"/>
  <c r="I1468" i="1"/>
  <c r="D6" i="4"/>
  <c r="E298" i="9"/>
  <c r="B299" i="9"/>
  <c r="F12" i="5"/>
  <c r="C990" i="1"/>
  <c r="B191" i="9"/>
  <c r="F245" i="5"/>
  <c r="C1222" i="1"/>
  <c r="E68" i="5"/>
  <c r="F68" i="5" s="1"/>
  <c r="D1065" i="1"/>
  <c r="I29" i="3"/>
  <c r="D1436" i="1"/>
  <c r="G297" i="9"/>
  <c r="E297" i="9" s="1"/>
  <c r="F363" i="4"/>
  <c r="C358" i="1"/>
  <c r="F50" i="4"/>
  <c r="C46" i="1"/>
  <c r="D528" i="4"/>
  <c r="E408" i="4"/>
  <c r="D403" i="1" s="1"/>
  <c r="D345" i="1"/>
  <c r="I1464" i="1"/>
  <c r="I1443" i="1"/>
  <c r="F141" i="6"/>
  <c r="H28" i="3"/>
  <c r="C1435" i="1"/>
  <c r="D237" i="5"/>
  <c r="F643" i="4"/>
  <c r="C637" i="1"/>
  <c r="E20" i="9"/>
  <c r="D7" i="5"/>
  <c r="I1473" i="1"/>
  <c r="I1465" i="1"/>
  <c r="I1450" i="1"/>
  <c r="I16" i="3"/>
  <c r="E412" i="4"/>
  <c r="D2" i="1"/>
  <c r="I1472" i="1"/>
  <c r="I1459" i="1"/>
  <c r="I1449" i="1"/>
  <c r="H21" i="3"/>
  <c r="C1046" i="1"/>
  <c r="F484" i="4"/>
  <c r="C478" i="1"/>
  <c r="F252" i="4"/>
  <c r="C248" i="1"/>
  <c r="F106" i="4"/>
  <c r="C102" i="1"/>
  <c r="D408" i="4"/>
  <c r="F350" i="4"/>
  <c r="C345" i="1"/>
  <c r="D420" i="4"/>
  <c r="I1455" i="1"/>
  <c r="D407" i="4"/>
  <c r="F298" i="4"/>
  <c r="C293" i="1"/>
  <c r="E293" i="9" l="1"/>
  <c r="G1517" i="1"/>
  <c r="H1517" i="1"/>
  <c r="H11" i="3"/>
  <c r="I23" i="3"/>
  <c r="D1214" i="1"/>
  <c r="D147" i="1"/>
  <c r="E289" i="4"/>
  <c r="F289" i="4" s="1"/>
  <c r="I17" i="3"/>
  <c r="H638" i="1"/>
  <c r="G638" i="1"/>
  <c r="G192" i="1"/>
  <c r="H192" i="1"/>
  <c r="H159" i="1"/>
  <c r="G159" i="1"/>
  <c r="H129" i="1"/>
  <c r="G129" i="1"/>
  <c r="E19" i="9"/>
  <c r="B20" i="9"/>
  <c r="H1065" i="1"/>
  <c r="G1065" i="1"/>
  <c r="H220" i="1"/>
  <c r="G220" i="1"/>
  <c r="H466" i="1"/>
  <c r="G466" i="1"/>
  <c r="H147" i="1"/>
  <c r="G147" i="1"/>
  <c r="E639" i="4"/>
  <c r="D407" i="1"/>
  <c r="B297" i="9"/>
  <c r="E296" i="9"/>
  <c r="I10" i="3" s="1"/>
  <c r="I21" i="3"/>
  <c r="D1046" i="1"/>
  <c r="G1046" i="1" s="1"/>
  <c r="E6" i="5"/>
  <c r="H990" i="1"/>
  <c r="G990" i="1"/>
  <c r="D412" i="4"/>
  <c r="F6" i="4"/>
  <c r="H16" i="3"/>
  <c r="D290" i="4"/>
  <c r="C2" i="1"/>
  <c r="F176" i="5"/>
  <c r="D175" i="5"/>
  <c r="H22" i="3"/>
  <c r="C1153" i="1"/>
  <c r="F420" i="4"/>
  <c r="D635" i="4"/>
  <c r="C414" i="1"/>
  <c r="H478" i="1"/>
  <c r="G478" i="1"/>
  <c r="D636" i="4"/>
  <c r="F528" i="4"/>
  <c r="C522" i="1"/>
  <c r="H1096" i="1"/>
  <c r="G1096" i="1"/>
  <c r="H637" i="1"/>
  <c r="G637" i="1"/>
  <c r="H46" i="1"/>
  <c r="G46" i="1"/>
  <c r="H293" i="1"/>
  <c r="G293" i="1"/>
  <c r="H248" i="1"/>
  <c r="G248" i="1"/>
  <c r="H1046" i="1"/>
  <c r="H1436" i="1"/>
  <c r="G1436" i="1"/>
  <c r="H1222" i="1"/>
  <c r="G1222" i="1"/>
  <c r="H78" i="1"/>
  <c r="G78" i="1"/>
  <c r="H306" i="1"/>
  <c r="G306" i="1"/>
  <c r="H587" i="1"/>
  <c r="G587" i="1"/>
  <c r="D291" i="4"/>
  <c r="D413" i="4"/>
  <c r="C285" i="1"/>
  <c r="F407" i="4"/>
  <c r="C402" i="1"/>
  <c r="H102" i="1"/>
  <c r="G102" i="1"/>
  <c r="H1435" i="1"/>
  <c r="G1435" i="1"/>
  <c r="H9" i="3"/>
  <c r="H1154" i="1"/>
  <c r="G1154" i="1"/>
  <c r="H345" i="1"/>
  <c r="G345" i="1"/>
  <c r="F408" i="4"/>
  <c r="C403" i="1"/>
  <c r="F7" i="5"/>
  <c r="D6" i="5"/>
  <c r="H20" i="3"/>
  <c r="C985" i="1"/>
  <c r="F237" i="5"/>
  <c r="H23" i="3"/>
  <c r="C1214" i="1"/>
  <c r="H358" i="1"/>
  <c r="G358" i="1"/>
  <c r="N3" i="9" l="1"/>
  <c r="I11" i="3"/>
  <c r="E413" i="4"/>
  <c r="E291" i="4"/>
  <c r="D287" i="1" s="1"/>
  <c r="D285" i="1"/>
  <c r="G285" i="1" s="1"/>
  <c r="E290" i="4"/>
  <c r="D286" i="1" s="1"/>
  <c r="H1153" i="1"/>
  <c r="G1153" i="1"/>
  <c r="H403" i="1"/>
  <c r="G403" i="1"/>
  <c r="F291" i="4"/>
  <c r="C287" i="1"/>
  <c r="H414" i="1"/>
  <c r="G414" i="1"/>
  <c r="D633" i="1"/>
  <c r="H1214" i="1"/>
  <c r="G1214" i="1"/>
  <c r="H285" i="1"/>
  <c r="F636" i="4"/>
  <c r="C630" i="1"/>
  <c r="F635" i="4"/>
  <c r="C629" i="1"/>
  <c r="F175" i="5"/>
  <c r="C1152" i="1"/>
  <c r="H276" i="9"/>
  <c r="D984" i="1"/>
  <c r="H402" i="1"/>
  <c r="G402" i="1"/>
  <c r="H522" i="1"/>
  <c r="G522" i="1"/>
  <c r="C286" i="1"/>
  <c r="H985" i="1"/>
  <c r="G985" i="1"/>
  <c r="G282" i="9"/>
  <c r="E282" i="9" s="1"/>
  <c r="B282" i="9" s="1"/>
  <c r="G276" i="9"/>
  <c r="F6" i="5"/>
  <c r="C984" i="1"/>
  <c r="K3" i="9"/>
  <c r="I9" i="3"/>
  <c r="D640" i="4"/>
  <c r="D415" i="4"/>
  <c r="F413" i="4"/>
  <c r="C408" i="1"/>
  <c r="H2" i="1"/>
  <c r="G2" i="1"/>
  <c r="D639" i="4"/>
  <c r="D414" i="4"/>
  <c r="F412" i="4"/>
  <c r="C407" i="1"/>
  <c r="F290" i="4" l="1"/>
  <c r="E640" i="4"/>
  <c r="F640" i="4" s="1"/>
  <c r="E415" i="4"/>
  <c r="D410" i="1" s="1"/>
  <c r="E414" i="4"/>
  <c r="D409" i="1" s="1"/>
  <c r="D408" i="1"/>
  <c r="G408" i="1" s="1"/>
  <c r="F415" i="4"/>
  <c r="C410" i="1"/>
  <c r="H8" i="3"/>
  <c r="H984" i="1"/>
  <c r="G984" i="1"/>
  <c r="H1152" i="1"/>
  <c r="G1152" i="1"/>
  <c r="H630" i="1"/>
  <c r="G630" i="1"/>
  <c r="C409" i="1"/>
  <c r="D642" i="4"/>
  <c r="C634" i="1"/>
  <c r="F639" i="4"/>
  <c r="D641" i="4"/>
  <c r="C633" i="1"/>
  <c r="H408" i="1"/>
  <c r="E276" i="9"/>
  <c r="H286" i="1"/>
  <c r="G286" i="1"/>
  <c r="H629" i="1"/>
  <c r="G629" i="1"/>
  <c r="H287" i="1"/>
  <c r="G287" i="1"/>
  <c r="H407" i="1"/>
  <c r="G407" i="1"/>
  <c r="F414" i="4" l="1"/>
  <c r="E641" i="4"/>
  <c r="D634" i="1"/>
  <c r="H634" i="1" s="1"/>
  <c r="E642" i="4"/>
  <c r="M3" i="9"/>
  <c r="H410" i="1"/>
  <c r="G410" i="1"/>
  <c r="E275" i="9"/>
  <c r="I8" i="3" s="1"/>
  <c r="B276" i="9"/>
  <c r="F641" i="4"/>
  <c r="D645" i="4"/>
  <c r="C635" i="1"/>
  <c r="D646" i="4"/>
  <c r="F642" i="4"/>
  <c r="C636" i="1"/>
  <c r="H409" i="1"/>
  <c r="G409" i="1"/>
  <c r="H633" i="1"/>
  <c r="G633" i="1"/>
  <c r="G634" i="1" l="1"/>
  <c r="D636" i="1"/>
  <c r="E646" i="4"/>
  <c r="E645" i="4"/>
  <c r="D635" i="1"/>
  <c r="H635" i="1" s="1"/>
  <c r="H18" i="3"/>
  <c r="C639" i="1"/>
  <c r="F646" i="4"/>
  <c r="H19" i="3"/>
  <c r="C640" i="1"/>
  <c r="H636" i="1"/>
  <c r="G636" i="1"/>
  <c r="I18" i="3" l="1"/>
  <c r="D639" i="1"/>
  <c r="I19" i="3"/>
  <c r="D640" i="1"/>
  <c r="H640" i="1" s="1"/>
  <c r="G635" i="1"/>
  <c r="F645" i="4"/>
  <c r="H639" i="1"/>
  <c r="G639" i="1"/>
  <c r="H7" i="3"/>
  <c r="G640" i="1" l="1"/>
  <c r="J3" i="9"/>
  <c r="I7" i="3"/>
  <c r="M272" i="9" l="1"/>
  <c r="L272" i="9"/>
  <c r="H18" i="9"/>
  <c r="G18" i="9"/>
  <c r="E18" i="9" s="1"/>
  <c r="B18" i="9" s="1"/>
  <c r="J6" i="9"/>
  <c r="H17" i="9"/>
  <c r="I5" i="9"/>
  <c r="H16" i="9"/>
  <c r="J9" i="9"/>
  <c r="H15" i="9"/>
  <c r="I7" i="9"/>
  <c r="K13" i="9"/>
  <c r="K6" i="9"/>
  <c r="J11" i="9"/>
  <c r="I17" i="9"/>
  <c r="K7" i="9"/>
  <c r="J12" i="9"/>
  <c r="J17" i="9"/>
  <c r="J5" i="9"/>
  <c r="L16" i="9"/>
  <c r="I6" i="9"/>
  <c r="E6" i="9" s="1"/>
  <c r="B6" i="9" s="1"/>
  <c r="K12" i="9"/>
  <c r="K8" i="9"/>
  <c r="G16" i="9"/>
  <c r="E16" i="9" s="1"/>
  <c r="G17" i="9"/>
  <c r="K9" i="9"/>
  <c r="L15" i="9"/>
  <c r="J7" i="9"/>
  <c r="I12" i="9"/>
  <c r="J8" i="9"/>
  <c r="I13" i="9"/>
  <c r="K5" i="9"/>
  <c r="J10" i="9"/>
  <c r="M16" i="9"/>
  <c r="I8" i="9"/>
  <c r="M15" i="9"/>
  <c r="I9" i="9"/>
  <c r="G15" i="9"/>
  <c r="E15" i="9" s="1"/>
  <c r="J13" i="9"/>
  <c r="I11" i="9"/>
  <c r="K10" i="9"/>
  <c r="K11" i="9"/>
  <c r="E11" i="9" l="1"/>
  <c r="B11" i="9" s="1"/>
  <c r="E9" i="9"/>
  <c r="B9" i="9" s="1"/>
  <c r="E12" i="9"/>
  <c r="B12" i="9" s="1"/>
  <c r="E17" i="9"/>
  <c r="B17" i="9" s="1"/>
  <c r="F16" i="9"/>
  <c r="B16" i="9" s="1"/>
  <c r="E8" i="9"/>
  <c r="B8" i="9" s="1"/>
  <c r="E13" i="9"/>
  <c r="B13" i="9" s="1"/>
  <c r="F15" i="9"/>
  <c r="B15" i="9" s="1"/>
  <c r="E7" i="9"/>
  <c r="B7" i="9" s="1"/>
  <c r="E5" i="9"/>
  <c r="F272" i="9"/>
  <c r="E10" i="9"/>
  <c r="B10" i="9" s="1"/>
  <c r="E14" i="9" l="1"/>
  <c r="F14" i="9"/>
  <c r="E4" i="9"/>
  <c r="B5"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<sst xmlns="http://schemas.openxmlformats.org/spreadsheetml/2006/main" count="4313" uniqueCount="3393">
  <si>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</si>
  <si>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</si>
  <si>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</si>
  <si>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</si>
  <si>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</si>
  <si>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</si>
  <si>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</si>
  <si>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</si>
  <si>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</si>
  <si>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</si>
  <si>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</si>
  <si>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</si>
  <si>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</si>
  <si>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</si>
  <si>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</si>
  <si>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</si>
  <si>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</si>
  <si>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</si>
  <si>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</si>
  <si>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</si>
  <si>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</si>
  <si>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</si>
  <si>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</si>
  <si>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</si>
  <si>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</si>
  <si>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</si>
  <si>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</si>
  <si>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</si>
  <si>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</si>
  <si>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</si>
  <si>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</si>
  <si>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IVANA BRLIĆ MAŽURANIĆ, STRIZIVOJNA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</si>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</sst>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6674441</v>
      </c>
      <c r="D2" s="6">
        <f>'PR-RAS'!E6</f>
        <v>6623411.3400000008</v>
      </c>
      <c r="E2" s="6">
        <v>0</v>
      </c>
      <c r="F2" s="6">
        <v>0</v>
      </c>
      <c r="G2" s="7">
        <f t="shared" ref="G2:G264" si="0">(B2/1000)*(C2*1+D2*2)</f>
        <v>19921.26368</v>
      </c>
      <c r="H2" s="7">
        <f t="shared" ref="H2:H264" si="1">ABS(C2-ROUND(C2,0))+ABS(D2-ROUND(D2,0))</f>
        <v>0.34000000078231096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5684567</v>
      </c>
      <c r="D46" s="1">
        <f>'PR-RAS'!E50</f>
        <v>5843307.1700000009</v>
      </c>
      <c r="E46" s="1">
        <v>0</v>
      </c>
      <c r="F46" s="1">
        <v>0</v>
      </c>
      <c r="G46" s="2">
        <f t="shared" si="0"/>
        <v>781703.16030000011</v>
      </c>
      <c r="H46" s="2">
        <f t="shared" si="1"/>
        <v>0.17000000085681677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5684567</v>
      </c>
      <c r="D64" s="1">
        <f>'PR-RAS'!E68</f>
        <v>5843307.1700000009</v>
      </c>
      <c r="E64" s="1">
        <v>0</v>
      </c>
      <c r="F64" s="1">
        <v>0</v>
      </c>
      <c r="G64" s="2">
        <f t="shared" si="0"/>
        <v>1094384.4244200003</v>
      </c>
      <c r="H64" s="2">
        <f t="shared" si="1"/>
        <v>0.17000000085681677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5651095</v>
      </c>
      <c r="D65" s="1">
        <f>'PR-RAS'!E69</f>
        <v>5838948.7300000004</v>
      </c>
      <c r="E65" s="1">
        <v>0</v>
      </c>
      <c r="F65" s="1">
        <v>0</v>
      </c>
      <c r="G65" s="2">
        <f t="shared" si="0"/>
        <v>1109055.5174400001</v>
      </c>
      <c r="H65" s="2">
        <f t="shared" si="1"/>
        <v>0.26999999955296516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33472</v>
      </c>
      <c r="D66" s="1">
        <f>'PR-RAS'!E70</f>
        <v>4358.4399999999996</v>
      </c>
      <c r="E66" s="1">
        <v>0</v>
      </c>
      <c r="F66" s="1">
        <v>0</v>
      </c>
      <c r="G66" s="2">
        <f t="shared" si="0"/>
        <v>2742.2772</v>
      </c>
      <c r="H66" s="2">
        <f t="shared" si="1"/>
        <v>0.43999999999959982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8147</v>
      </c>
      <c r="D102" s="1">
        <f>'PR-RAS'!E106</f>
        <v>10913.67</v>
      </c>
      <c r="E102" s="1">
        <v>0</v>
      </c>
      <c r="F102" s="1">
        <v>0</v>
      </c>
      <c r="G102" s="2">
        <f t="shared" si="0"/>
        <v>3027.4083400000004</v>
      </c>
      <c r="H102" s="2">
        <f t="shared" si="1"/>
        <v>0.32999999999992724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8147</v>
      </c>
      <c r="D108" s="1">
        <f>'PR-RAS'!E112</f>
        <v>10913.67</v>
      </c>
      <c r="E108" s="1">
        <v>0</v>
      </c>
      <c r="F108" s="1">
        <v>0</v>
      </c>
      <c r="G108" s="2">
        <f t="shared" si="0"/>
        <v>3207.2543799999999</v>
      </c>
      <c r="H108" s="2">
        <f t="shared" si="1"/>
        <v>0.32999999999992724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8147</v>
      </c>
      <c r="D113" s="1">
        <f>'PR-RAS'!E117</f>
        <v>10913.67</v>
      </c>
      <c r="E113" s="1">
        <v>0</v>
      </c>
      <c r="F113" s="1">
        <v>0</v>
      </c>
      <c r="G113" s="2">
        <f t="shared" si="0"/>
        <v>3357.12608</v>
      </c>
      <c r="H113" s="2">
        <f t="shared" si="1"/>
        <v>0.32999999999992724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5839</v>
      </c>
      <c r="D120" s="1">
        <f>'PR-RAS'!E124</f>
        <v>26048.95</v>
      </c>
      <c r="E120" s="1">
        <v>0</v>
      </c>
      <c r="F120" s="1">
        <v>0</v>
      </c>
      <c r="G120" s="2">
        <f t="shared" si="0"/>
        <v>6894.4911000000002</v>
      </c>
      <c r="H120" s="2">
        <f t="shared" si="1"/>
        <v>4.9999999999272404E-2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5707</v>
      </c>
      <c r="D121" s="1">
        <f>'PR-RAS'!E125</f>
        <v>26048.95</v>
      </c>
      <c r="E121" s="1">
        <v>0</v>
      </c>
      <c r="F121" s="1">
        <v>0</v>
      </c>
      <c r="G121" s="2">
        <f t="shared" si="0"/>
        <v>6936.5879999999997</v>
      </c>
      <c r="H121" s="2">
        <f t="shared" si="1"/>
        <v>4.9999999999272404E-2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820</v>
      </c>
      <c r="E122" s="1">
        <v>0</v>
      </c>
      <c r="F122" s="1">
        <v>0</v>
      </c>
      <c r="G122" s="2">
        <f t="shared" si="0"/>
        <v>198.44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5707</v>
      </c>
      <c r="D123" s="1">
        <f>'PR-RAS'!E127</f>
        <v>25228.95</v>
      </c>
      <c r="E123" s="1">
        <v>0</v>
      </c>
      <c r="F123" s="1">
        <v>0</v>
      </c>
      <c r="G123" s="2">
        <f t="shared" si="0"/>
        <v>6852.1178</v>
      </c>
      <c r="H123" s="2">
        <f t="shared" si="1"/>
        <v>4.9999999999272404E-2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v>
      </c>
      <c r="D124" s="1">
        <f>'PR-RAS'!E128</f>
        <v>0</v>
      </c>
      <c r="E124" s="1">
        <v>0</v>
      </c>
      <c r="F124" s="1">
        <v>0</v>
      </c>
      <c r="G124" s="2">
        <f t="shared" si="0"/>
        <v>16.236000000000001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v>
      </c>
      <c r="D125" s="1">
        <f>'PR-RAS'!E129</f>
        <v>0</v>
      </c>
      <c r="E125" s="1">
        <v>0</v>
      </c>
      <c r="F125" s="1">
        <v>0</v>
      </c>
      <c r="G125" s="2">
        <f t="shared" si="0"/>
        <v>16.367999999999999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975888</v>
      </c>
      <c r="D129" s="1">
        <f>'PR-RAS'!E133</f>
        <v>743141.55</v>
      </c>
      <c r="E129" s="1">
        <v>0</v>
      </c>
      <c r="F129" s="1">
        <v>0</v>
      </c>
      <c r="G129" s="2">
        <f t="shared" si="0"/>
        <v>315157.9008</v>
      </c>
      <c r="H129" s="2">
        <f t="shared" si="1"/>
        <v>0.44999999995343387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975888</v>
      </c>
      <c r="D130" s="1">
        <f>'PR-RAS'!E134</f>
        <v>743141.55</v>
      </c>
      <c r="E130" s="1">
        <v>0</v>
      </c>
      <c r="F130" s="1">
        <v>0</v>
      </c>
      <c r="G130" s="2">
        <f t="shared" si="0"/>
        <v>317620.07190000004</v>
      </c>
      <c r="H130" s="2">
        <f t="shared" si="1"/>
        <v>0.44999999995343387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941544</v>
      </c>
      <c r="D131" s="1">
        <f>'PR-RAS'!E135</f>
        <v>732484.24</v>
      </c>
      <c r="E131" s="1">
        <v>0</v>
      </c>
      <c r="F131" s="1">
        <v>0</v>
      </c>
      <c r="G131" s="2">
        <f t="shared" si="0"/>
        <v>312846.62239999999</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34344</v>
      </c>
      <c r="D132" s="1">
        <f>'PR-RAS'!E136</f>
        <v>10657.31</v>
      </c>
      <c r="E132" s="1">
        <v>0</v>
      </c>
      <c r="F132" s="1">
        <v>0</v>
      </c>
      <c r="G132" s="2">
        <f t="shared" si="0"/>
        <v>7291.2792199999994</v>
      </c>
      <c r="H132" s="2">
        <f t="shared" si="1"/>
        <v>0.30999999999949068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6558432</v>
      </c>
      <c r="D147" s="1">
        <f>'PR-RAS'!E151</f>
        <v>6754477.4500000002</v>
      </c>
      <c r="E147" s="1">
        <v>0</v>
      </c>
      <c r="F147" s="1">
        <v>0</v>
      </c>
      <c r="G147" s="2">
        <f t="shared" si="0"/>
        <v>2929838.4873999995</v>
      </c>
      <c r="H147" s="2">
        <f t="shared" si="1"/>
        <v>0.45000000018626451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5502836</v>
      </c>
      <c r="D148" s="1">
        <f>'PR-RAS'!E152</f>
        <v>5638046.5199999996</v>
      </c>
      <c r="E148" s="1">
        <v>0</v>
      </c>
      <c r="F148" s="1">
        <v>0</v>
      </c>
      <c r="G148" s="2">
        <f t="shared" si="0"/>
        <v>2466502.5688799997</v>
      </c>
      <c r="H148" s="2">
        <f t="shared" si="1"/>
        <v>0.48000000044703484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4514722</v>
      </c>
      <c r="D149" s="1">
        <f>'PR-RAS'!E153</f>
        <v>4650646.62</v>
      </c>
      <c r="E149" s="1">
        <v>0</v>
      </c>
      <c r="F149" s="1">
        <v>0</v>
      </c>
      <c r="G149" s="2">
        <f t="shared" si="0"/>
        <v>2044770.2555199999</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4514722</v>
      </c>
      <c r="D150" s="1">
        <f>'PR-RAS'!E154</f>
        <v>4650646.62</v>
      </c>
      <c r="E150" s="1">
        <v>0</v>
      </c>
      <c r="F150" s="1">
        <v>0</v>
      </c>
      <c r="G150" s="2">
        <f t="shared" si="0"/>
        <v>2058586.27076</v>
      </c>
      <c r="H150" s="2">
        <f t="shared" si="1"/>
        <v>0.37999999988824129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254476</v>
      </c>
      <c r="D154" s="1">
        <f>'PR-RAS'!E158</f>
        <v>239001.56</v>
      </c>
      <c r="E154" s="1">
        <v>0</v>
      </c>
      <c r="F154" s="1">
        <v>0</v>
      </c>
      <c r="G154" s="2">
        <f t="shared" si="0"/>
        <v>112069.30536</v>
      </c>
      <c r="H154" s="2">
        <f t="shared" si="1"/>
        <v>0.44000000000232831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733638</v>
      </c>
      <c r="D155" s="1">
        <f>'PR-RAS'!E159</f>
        <v>748398.34</v>
      </c>
      <c r="E155" s="1">
        <v>0</v>
      </c>
      <c r="F155" s="1">
        <v>0</v>
      </c>
      <c r="G155" s="2">
        <f t="shared" si="0"/>
        <v>343486.94071999996</v>
      </c>
      <c r="H155" s="2">
        <f t="shared" si="1"/>
        <v>0.33999999996740371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733638</v>
      </c>
      <c r="D157" s="1">
        <f>'PR-RAS'!E161</f>
        <v>748398.34</v>
      </c>
      <c r="E157" s="1">
        <v>0</v>
      </c>
      <c r="F157" s="1">
        <v>0</v>
      </c>
      <c r="G157" s="2">
        <f t="shared" si="0"/>
        <v>347947.81007999997</v>
      </c>
      <c r="H157" s="2">
        <f t="shared" si="1"/>
        <v>0.33999999996740371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998116</v>
      </c>
      <c r="D159" s="1">
        <f>'PR-RAS'!E163</f>
        <v>1038068.9099999999</v>
      </c>
      <c r="E159" s="1">
        <v>0</v>
      </c>
      <c r="F159" s="1">
        <v>0</v>
      </c>
      <c r="G159" s="2">
        <f t="shared" si="0"/>
        <v>485732.10355999996</v>
      </c>
      <c r="H159" s="2">
        <f t="shared" si="1"/>
        <v>9.0000000083819032E-2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249332</v>
      </c>
      <c r="D160" s="1">
        <f>'PR-RAS'!E164</f>
        <v>373360.43</v>
      </c>
      <c r="E160" s="1">
        <v>0</v>
      </c>
      <c r="F160" s="1">
        <v>0</v>
      </c>
      <c r="G160" s="2">
        <f t="shared" si="0"/>
        <v>158372.40474</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20039</v>
      </c>
      <c r="D161" s="1">
        <f>'PR-RAS'!E165</f>
        <v>79866.2</v>
      </c>
      <c r="E161" s="1">
        <v>0</v>
      </c>
      <c r="F161" s="1">
        <v>0</v>
      </c>
      <c r="G161" s="2">
        <f t="shared" si="0"/>
        <v>28763.423999999999</v>
      </c>
      <c r="H161" s="2">
        <f t="shared" si="1"/>
        <v>0.19999999999708962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193656</v>
      </c>
      <c r="D162" s="1">
        <f>'PR-RAS'!E166</f>
        <v>256021.75</v>
      </c>
      <c r="E162" s="1">
        <v>0</v>
      </c>
      <c r="F162" s="1">
        <v>0</v>
      </c>
      <c r="G162" s="2">
        <f t="shared" si="0"/>
        <v>113617.6195</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7410</v>
      </c>
      <c r="D163" s="1">
        <f>'PR-RAS'!E167</f>
        <v>16770</v>
      </c>
      <c r="E163" s="1">
        <v>0</v>
      </c>
      <c r="F163" s="1">
        <v>0</v>
      </c>
      <c r="G163" s="2">
        <f t="shared" si="0"/>
        <v>6633.9000000000005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28227</v>
      </c>
      <c r="D164" s="1">
        <f>'PR-RAS'!E168</f>
        <v>20702.48</v>
      </c>
      <c r="E164" s="1">
        <v>0</v>
      </c>
      <c r="F164" s="1">
        <v>0</v>
      </c>
      <c r="G164" s="2">
        <f t="shared" si="0"/>
        <v>11350.009479999999</v>
      </c>
      <c r="H164" s="2">
        <f t="shared" si="1"/>
        <v>0.47999999999956344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340258</v>
      </c>
      <c r="D165" s="1">
        <f>'PR-RAS'!E169</f>
        <v>417433.08</v>
      </c>
      <c r="E165" s="1">
        <v>0</v>
      </c>
      <c r="F165" s="1">
        <v>0</v>
      </c>
      <c r="G165" s="2">
        <f t="shared" si="0"/>
        <v>192720.36224000005</v>
      </c>
      <c r="H165" s="2">
        <f t="shared" si="1"/>
        <v>8.0000000016298145E-2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41277</v>
      </c>
      <c r="D166" s="1">
        <f>'PR-RAS'!E170</f>
        <v>66382.899999999994</v>
      </c>
      <c r="E166" s="1">
        <v>0</v>
      </c>
      <c r="F166" s="1">
        <v>0</v>
      </c>
      <c r="G166" s="2">
        <f t="shared" si="0"/>
        <v>28717.061999999998</v>
      </c>
      <c r="H166" s="2">
        <f t="shared" si="1"/>
        <v>0.10000000000582077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122671</v>
      </c>
      <c r="D167" s="1">
        <f>'PR-RAS'!E171</f>
        <v>168838.08</v>
      </c>
      <c r="E167" s="1">
        <v>0</v>
      </c>
      <c r="F167" s="1">
        <v>0</v>
      </c>
      <c r="G167" s="2">
        <f t="shared" si="0"/>
        <v>76417.628559999997</v>
      </c>
      <c r="H167" s="2">
        <f t="shared" si="1"/>
        <v>7.9999999987194315E-2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152916</v>
      </c>
      <c r="D168" s="1">
        <f>'PR-RAS'!E172</f>
        <v>155465.35999999999</v>
      </c>
      <c r="E168" s="1">
        <v>0</v>
      </c>
      <c r="F168" s="1">
        <v>0</v>
      </c>
      <c r="G168" s="2">
        <f t="shared" si="0"/>
        <v>77462.402239999996</v>
      </c>
      <c r="H168" s="2">
        <f t="shared" si="1"/>
        <v>0.35999999998603016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17488</v>
      </c>
      <c r="D169" s="1">
        <f>'PR-RAS'!E173</f>
        <v>8676.83</v>
      </c>
      <c r="E169" s="1">
        <v>0</v>
      </c>
      <c r="F169" s="1">
        <v>0</v>
      </c>
      <c r="G169" s="2">
        <f t="shared" si="0"/>
        <v>5853.3988800000006</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5906</v>
      </c>
      <c r="D170" s="1">
        <f>'PR-RAS'!E174</f>
        <v>12687.32</v>
      </c>
      <c r="E170" s="1">
        <v>0</v>
      </c>
      <c r="F170" s="1">
        <v>0</v>
      </c>
      <c r="G170" s="2">
        <f t="shared" si="0"/>
        <v>5286.4281600000004</v>
      </c>
      <c r="H170" s="2">
        <f t="shared" si="1"/>
        <v>0.31999999999970896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5382.59</v>
      </c>
      <c r="E172" s="1">
        <v>0</v>
      </c>
      <c r="F172" s="1">
        <v>0</v>
      </c>
      <c r="G172" s="2">
        <f t="shared" si="0"/>
        <v>1840.8457800000001</v>
      </c>
      <c r="H172" s="2">
        <f t="shared" si="1"/>
        <v>0.40999999999985448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381076</v>
      </c>
      <c r="D173" s="1">
        <f>'PR-RAS'!E177</f>
        <v>212734.69</v>
      </c>
      <c r="E173" s="1">
        <v>0</v>
      </c>
      <c r="F173" s="1">
        <v>0</v>
      </c>
      <c r="G173" s="2">
        <f t="shared" si="0"/>
        <v>138725.80536</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25874</v>
      </c>
      <c r="D174" s="1">
        <f>'PR-RAS'!E178</f>
        <v>52873.49</v>
      </c>
      <c r="E174" s="1">
        <v>0</v>
      </c>
      <c r="F174" s="1">
        <v>0</v>
      </c>
      <c r="G174" s="2">
        <f t="shared" si="0"/>
        <v>22770.429539999994</v>
      </c>
      <c r="H174" s="2">
        <f t="shared" si="1"/>
        <v>0.48999999999796273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251402</v>
      </c>
      <c r="D175" s="1">
        <f>'PR-RAS'!E179</f>
        <v>86654.76</v>
      </c>
      <c r="E175" s="1">
        <v>0</v>
      </c>
      <c r="F175" s="1">
        <v>0</v>
      </c>
      <c r="G175" s="2">
        <f t="shared" si="0"/>
        <v>73899.804479999992</v>
      </c>
      <c r="H175" s="2">
        <f t="shared" si="1"/>
        <v>0.24000000000523869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4968</v>
      </c>
      <c r="D176" s="1">
        <f>'PR-RAS'!E180</f>
        <v>0</v>
      </c>
      <c r="E176" s="1">
        <v>0</v>
      </c>
      <c r="F176" s="1">
        <v>0</v>
      </c>
      <c r="G176" s="2">
        <f t="shared" si="0"/>
        <v>869.4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23473</v>
      </c>
      <c r="D177" s="1">
        <f>'PR-RAS'!E181</f>
        <v>28270.04</v>
      </c>
      <c r="E177" s="1">
        <v>0</v>
      </c>
      <c r="F177" s="1">
        <v>0</v>
      </c>
      <c r="G177" s="2">
        <f t="shared" si="0"/>
        <v>14082.302079999999</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15761</v>
      </c>
      <c r="D179" s="1">
        <f>'PR-RAS'!E183</f>
        <v>10822</v>
      </c>
      <c r="E179" s="1">
        <v>0</v>
      </c>
      <c r="F179" s="1">
        <v>0</v>
      </c>
      <c r="G179" s="2">
        <f t="shared" si="0"/>
        <v>6658.0899999999992</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41450</v>
      </c>
      <c r="D180" s="1">
        <f>'PR-RAS'!E184</f>
        <v>13550</v>
      </c>
      <c r="E180" s="1">
        <v>0</v>
      </c>
      <c r="F180" s="1">
        <v>0</v>
      </c>
      <c r="G180" s="2">
        <f t="shared" si="0"/>
        <v>12270.449999999999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5150</v>
      </c>
      <c r="D181" s="1">
        <f>'PR-RAS'!E185</f>
        <v>5934.4</v>
      </c>
      <c r="E181" s="1">
        <v>0</v>
      </c>
      <c r="F181" s="1">
        <v>0</v>
      </c>
      <c r="G181" s="2">
        <f t="shared" si="0"/>
        <v>3063.3839999999996</v>
      </c>
      <c r="H181" s="2">
        <f t="shared" si="1"/>
        <v>0.3999999999996362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12998</v>
      </c>
      <c r="D182" s="1">
        <f>'PR-RAS'!E186</f>
        <v>14630</v>
      </c>
      <c r="E182" s="1">
        <v>0</v>
      </c>
      <c r="F182" s="1">
        <v>0</v>
      </c>
      <c r="G182" s="2">
        <f t="shared" si="0"/>
        <v>7648.6979999999994</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700</v>
      </c>
      <c r="E183" s="1">
        <v>0</v>
      </c>
      <c r="F183" s="1">
        <v>0</v>
      </c>
      <c r="G183" s="2">
        <f t="shared" si="0"/>
        <v>254.79999999999998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27450</v>
      </c>
      <c r="D184" s="1">
        <f>'PR-RAS'!E188</f>
        <v>33840.71</v>
      </c>
      <c r="E184" s="1">
        <v>0</v>
      </c>
      <c r="F184" s="1">
        <v>0</v>
      </c>
      <c r="G184" s="2">
        <f t="shared" si="0"/>
        <v>17409.049859999999</v>
      </c>
      <c r="H184" s="2">
        <f t="shared" si="1"/>
        <v>0.29000000000087311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3290.32</v>
      </c>
      <c r="E187" s="1">
        <v>0</v>
      </c>
      <c r="F187" s="1">
        <v>0</v>
      </c>
      <c r="G187" s="2">
        <f t="shared" si="0"/>
        <v>1223.9990400000002</v>
      </c>
      <c r="H187" s="2">
        <f t="shared" si="1"/>
        <v>0.32000000000016371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400</v>
      </c>
      <c r="D188" s="1">
        <f>'PR-RAS'!E192</f>
        <v>1300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1030</v>
      </c>
      <c r="D189" s="1">
        <f>'PR-RAS'!E193</f>
        <v>10</v>
      </c>
      <c r="E189" s="1">
        <v>0</v>
      </c>
      <c r="F189" s="1">
        <v>0</v>
      </c>
      <c r="G189" s="2">
        <f t="shared" si="0"/>
        <v>197.4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26020</v>
      </c>
      <c r="D191" s="1">
        <f>'PR-RAS'!E195</f>
        <v>29240.39</v>
      </c>
      <c r="E191" s="1">
        <v>0</v>
      </c>
      <c r="F191" s="1">
        <v>0</v>
      </c>
      <c r="G191" s="2">
        <f t="shared" si="0"/>
        <v>16055.1482</v>
      </c>
      <c r="H191" s="2">
        <f t="shared" si="1"/>
        <v>0.38999999999941792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v>
      </c>
      <c r="D192" s="1">
        <f>'PR-RAS'!E196</f>
        <v>1318.91</v>
      </c>
      <c r="E192" s="1">
        <v>0</v>
      </c>
      <c r="F192" s="1">
        <v>0</v>
      </c>
      <c r="G192" s="2">
        <f t="shared" si="0"/>
        <v>504.77862000000005</v>
      </c>
      <c r="H192" s="2">
        <f t="shared" si="1"/>
        <v>8.9999999999918145E-2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v>
      </c>
      <c r="D206" s="1">
        <f>'PR-RAS'!E210</f>
        <v>1318.91</v>
      </c>
      <c r="E206" s="1">
        <v>0</v>
      </c>
      <c r="F206" s="1">
        <v>0</v>
      </c>
      <c r="G206" s="2">
        <f t="shared" si="0"/>
        <v>541.77809999999999</v>
      </c>
      <c r="H206" s="2">
        <f t="shared" si="1"/>
        <v>8.9999999999918145E-2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v>
      </c>
      <c r="D209" s="1">
        <f>'PR-RAS'!E213</f>
        <v>1318.91</v>
      </c>
      <c r="E209" s="1">
        <v>0</v>
      </c>
      <c r="F209" s="1">
        <v>0</v>
      </c>
      <c r="G209" s="2">
        <f t="shared" si="0"/>
        <v>549.70655999999997</v>
      </c>
      <c r="H209" s="2">
        <f t="shared" si="1"/>
        <v>8.9999999999918145E-2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57475</v>
      </c>
      <c r="D248" s="1">
        <f>'PR-RAS'!E252</f>
        <v>77043.11</v>
      </c>
      <c r="E248" s="1">
        <v>0</v>
      </c>
      <c r="F248" s="1">
        <v>0</v>
      </c>
      <c r="G248" s="2">
        <f t="shared" si="0"/>
        <v>52255.621339999998</v>
      </c>
      <c r="H248" s="2">
        <f t="shared" si="1"/>
        <v>0.11000000000058208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57475</v>
      </c>
      <c r="D255" s="1">
        <f>'PR-RAS'!E259</f>
        <v>77043.11</v>
      </c>
      <c r="E255" s="1">
        <v>0</v>
      </c>
      <c r="F255" s="1">
        <v>0</v>
      </c>
      <c r="G255" s="2">
        <f t="shared" si="0"/>
        <v>53736.549879999999</v>
      </c>
      <c r="H255" s="2">
        <f t="shared" si="1"/>
        <v>0.11000000000058208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57475</v>
      </c>
      <c r="D257" s="1">
        <f>'PR-RAS'!E261</f>
        <v>77043.11</v>
      </c>
      <c r="E257" s="1">
        <v>0</v>
      </c>
      <c r="F257" s="1">
        <v>0</v>
      </c>
      <c r="G257" s="2">
        <f t="shared" si="0"/>
        <v>54159.672319999998</v>
      </c>
      <c r="H257" s="2">
        <f t="shared" si="1"/>
        <v>0.11000000000058208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6558432</v>
      </c>
      <c r="D285" s="1">
        <f>'PR-RAS'!E289</f>
        <v>6754477.4500000002</v>
      </c>
      <c r="E285" s="1">
        <v>0</v>
      </c>
      <c r="F285" s="1">
        <v>0</v>
      </c>
      <c r="G285" s="2">
        <f t="shared" si="8"/>
        <v>5699137.8795999987</v>
      </c>
      <c r="H285" s="2">
        <f t="shared" si="9"/>
        <v>0.45000000018626451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116009</v>
      </c>
      <c r="D286" s="1">
        <f>'PR-RAS'!E290</f>
        <v>0</v>
      </c>
      <c r="E286" s="1">
        <v>0</v>
      </c>
      <c r="F286" s="1">
        <v>0</v>
      </c>
      <c r="G286" s="2">
        <f t="shared" si="8"/>
        <v>33062.564999999995</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131066.1099999994</v>
      </c>
      <c r="E287" s="1">
        <v>0</v>
      </c>
      <c r="F287" s="1">
        <v>0</v>
      </c>
      <c r="G287" s="2">
        <f t="shared" si="8"/>
        <v>74969.814919999655</v>
      </c>
      <c r="H287" s="2">
        <f t="shared" si="9"/>
        <v>0.10999999940395355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60660</v>
      </c>
      <c r="D288" s="1">
        <f>'PR-RAS'!E292</f>
        <v>92647.75</v>
      </c>
      <c r="E288" s="1">
        <v>0</v>
      </c>
      <c r="F288" s="1">
        <v>0</v>
      </c>
      <c r="G288" s="2">
        <f t="shared" si="8"/>
        <v>70589.228499999997</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4944</v>
      </c>
      <c r="D290" s="1">
        <f>'PR-RAS'!E294</f>
        <v>6712.5</v>
      </c>
      <c r="E290" s="1">
        <v>0</v>
      </c>
      <c r="F290" s="1">
        <v>0</v>
      </c>
      <c r="G290" s="2">
        <f t="shared" si="8"/>
        <v>5308.6409999999996</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4944</v>
      </c>
      <c r="D291" s="1">
        <f>'PR-RAS'!E295</f>
        <v>6712.5</v>
      </c>
      <c r="E291" s="1">
        <v>0</v>
      </c>
      <c r="F291" s="1">
        <v>0</v>
      </c>
      <c r="G291" s="2">
        <f t="shared" si="8"/>
        <v>5327.0099999999993</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4043.94</v>
      </c>
      <c r="E293" s="1">
        <v>0</v>
      </c>
      <c r="F293" s="1">
        <v>0</v>
      </c>
      <c r="G293" s="2">
        <f t="shared" si="8"/>
        <v>2361.6609599999997</v>
      </c>
      <c r="H293" s="2">
        <f t="shared" si="9"/>
        <v>5.999999999994543E-2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4043.94</v>
      </c>
      <c r="E306" s="1">
        <v>0</v>
      </c>
      <c r="F306" s="1">
        <v>0</v>
      </c>
      <c r="G306" s="2">
        <f t="shared" si="8"/>
        <v>2466.8033999999998</v>
      </c>
      <c r="H306" s="2">
        <f t="shared" si="9"/>
        <v>5.999999999994543E-2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4043.94</v>
      </c>
      <c r="E307" s="1">
        <v>0</v>
      </c>
      <c r="F307" s="1">
        <v>0</v>
      </c>
      <c r="G307" s="2">
        <f t="shared" si="8"/>
        <v>2474.8912799999998</v>
      </c>
      <c r="H307" s="2">
        <f t="shared" si="9"/>
        <v>5.999999999994543E-2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4043.94</v>
      </c>
      <c r="E308" s="1">
        <v>0</v>
      </c>
      <c r="F308" s="1">
        <v>0</v>
      </c>
      <c r="G308" s="2">
        <f t="shared" si="8"/>
        <v>2482.9791599999999</v>
      </c>
      <c r="H308" s="2">
        <f t="shared" si="9"/>
        <v>5.999999999994543E-2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84021</v>
      </c>
      <c r="D345" s="1">
        <f>'PR-RAS'!E350</f>
        <v>28587.870000000003</v>
      </c>
      <c r="E345" s="1">
        <v>0</v>
      </c>
      <c r="F345" s="1">
        <v>0</v>
      </c>
      <c r="G345" s="2">
        <f t="shared" si="8"/>
        <v>48571.678559999993</v>
      </c>
      <c r="H345" s="2">
        <f t="shared" si="9"/>
        <v>0.12999999999738066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84021</v>
      </c>
      <c r="D358" s="1">
        <f>'PR-RAS'!E363</f>
        <v>28587.870000000003</v>
      </c>
      <c r="E358" s="1">
        <v>0</v>
      </c>
      <c r="F358" s="1">
        <v>0</v>
      </c>
      <c r="G358" s="2">
        <f t="shared" si="8"/>
        <v>50407.236179999993</v>
      </c>
      <c r="H358" s="2">
        <f t="shared" si="9"/>
        <v>0.12999999999738066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48526</v>
      </c>
      <c r="D364" s="1">
        <f>'PR-RAS'!E369</f>
        <v>18341.580000000002</v>
      </c>
      <c r="E364" s="1">
        <v>0</v>
      </c>
      <c r="F364" s="1">
        <v>0</v>
      </c>
      <c r="G364" s="2">
        <f t="shared" si="8"/>
        <v>30930.925080000001</v>
      </c>
      <c r="H364" s="2">
        <f t="shared" si="9"/>
        <v>0.41999999999825377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21550</v>
      </c>
      <c r="D365" s="1">
        <f>'PR-RAS'!E370</f>
        <v>8987.2800000000007</v>
      </c>
      <c r="E365" s="1">
        <v>0</v>
      </c>
      <c r="F365" s="1">
        <v>0</v>
      </c>
      <c r="G365" s="2">
        <f t="shared" si="8"/>
        <v>14386.939839999999</v>
      </c>
      <c r="H365" s="2">
        <f t="shared" si="9"/>
        <v>0.28000000000065484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26976</v>
      </c>
      <c r="D371" s="1">
        <f>'PR-RAS'!E376</f>
        <v>9354.2999999999993</v>
      </c>
      <c r="E371" s="1">
        <v>0</v>
      </c>
      <c r="F371" s="1">
        <v>0</v>
      </c>
      <c r="G371" s="2">
        <f t="shared" si="8"/>
        <v>16903.302</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35495</v>
      </c>
      <c r="D378" s="1">
        <f>'PR-RAS'!E383</f>
        <v>10246.290000000001</v>
      </c>
      <c r="E378" s="1">
        <v>0</v>
      </c>
      <c r="F378" s="1">
        <v>0</v>
      </c>
      <c r="G378" s="2">
        <f t="shared" si="8"/>
        <v>21107.317660000001</v>
      </c>
      <c r="H378" s="2">
        <f t="shared" si="9"/>
        <v>0.29000000000087311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35495</v>
      </c>
      <c r="D379" s="1">
        <f>'PR-RAS'!E384</f>
        <v>10246.290000000001</v>
      </c>
      <c r="E379" s="1">
        <v>0</v>
      </c>
      <c r="F379" s="1">
        <v>0</v>
      </c>
      <c r="G379" s="2">
        <f t="shared" si="8"/>
        <v>21163.305240000002</v>
      </c>
      <c r="H379" s="2">
        <f t="shared" si="9"/>
        <v>0.29000000000087311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84021</v>
      </c>
      <c r="D403" s="1">
        <f>'PR-RAS'!E408</f>
        <v>24543.930000000004</v>
      </c>
      <c r="E403" s="1">
        <v>0</v>
      </c>
      <c r="F403" s="1">
        <v>0</v>
      </c>
      <c r="G403" s="2">
        <f t="shared" si="8"/>
        <v>53509.76172000001</v>
      </c>
      <c r="H403" s="2">
        <f t="shared" si="9"/>
        <v>6.9999999996070983E-2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17101</v>
      </c>
      <c r="D406" s="1">
        <f>'PR-RAS'!E411</f>
        <v>5547.62</v>
      </c>
      <c r="E406" s="1">
        <v>0</v>
      </c>
      <c r="F406" s="1">
        <v>0</v>
      </c>
      <c r="G406" s="2">
        <f t="shared" si="8"/>
        <v>11419.477199999999</v>
      </c>
      <c r="H406" s="2">
        <f t="shared" si="9"/>
        <v>0.38000000000010914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6674441</v>
      </c>
      <c r="D407" s="1">
        <f>'PR-RAS'!E412</f>
        <v>6627455.2800000012</v>
      </c>
      <c r="E407" s="1">
        <v>0</v>
      </c>
      <c r="F407" s="1">
        <v>0</v>
      </c>
      <c r="G407" s="2">
        <f t="shared" si="8"/>
        <v>8091316.7333600018</v>
      </c>
      <c r="H407" s="2">
        <f t="shared" si="9"/>
        <v>0.2800000011920929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6642453</v>
      </c>
      <c r="D408" s="1">
        <f>'PR-RAS'!E413</f>
        <v>6783065.3200000003</v>
      </c>
      <c r="E408" s="1">
        <v>0</v>
      </c>
      <c r="F408" s="1">
        <v>0</v>
      </c>
      <c r="G408" s="2">
        <f t="shared" si="8"/>
        <v>8224893.5414800001</v>
      </c>
      <c r="H408" s="2">
        <f t="shared" si="9"/>
        <v>0.32000000029802322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31988</v>
      </c>
      <c r="D409" s="1">
        <f>'PR-RAS'!E414</f>
        <v>0</v>
      </c>
      <c r="E409" s="1">
        <v>0</v>
      </c>
      <c r="F409" s="1">
        <v>0</v>
      </c>
      <c r="G409" s="2">
        <f t="shared" si="8"/>
        <v>13051.103999999999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155610.03999999911</v>
      </c>
      <c r="E410" s="1">
        <v>0</v>
      </c>
      <c r="F410" s="1">
        <v>0</v>
      </c>
      <c r="G410" s="2">
        <f t="shared" si="8"/>
        <v>127289.01271999926</v>
      </c>
      <c r="H410" s="2">
        <f t="shared" si="9"/>
        <v>3.9999999105930328E-2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60660</v>
      </c>
      <c r="D411" s="1">
        <f>'PR-RAS'!E416</f>
        <v>92647.75</v>
      </c>
      <c r="E411" s="1">
        <v>0</v>
      </c>
      <c r="F411" s="1">
        <v>0</v>
      </c>
      <c r="G411" s="2">
        <f t="shared" si="8"/>
        <v>100841.75499999999</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22045</v>
      </c>
      <c r="D413" s="1">
        <f>'PR-RAS'!E418</f>
        <v>12260.119999999999</v>
      </c>
      <c r="E413" s="1">
        <v>0</v>
      </c>
      <c r="F413" s="1">
        <v>0</v>
      </c>
      <c r="G413" s="2">
        <f t="shared" si="8"/>
        <v>19184.878879999997</v>
      </c>
      <c r="H413" s="2">
        <f t="shared" si="9"/>
        <v>0.11999999999898137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6674441</v>
      </c>
      <c r="D633" s="1">
        <f>'PR-RAS'!E639</f>
        <v>6627455.2800000012</v>
      </c>
      <c r="E633" s="1">
        <v>0</v>
      </c>
      <c r="F633" s="1">
        <v>0</v>
      </c>
      <c r="G633" s="2">
        <f t="shared" si="10"/>
        <v>12595350.185920002</v>
      </c>
      <c r="H633" s="2">
        <f t="shared" si="11"/>
        <v>0.2800000011920929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6642453</v>
      </c>
      <c r="D634" s="1">
        <f>'PR-RAS'!E640</f>
        <v>6783065.3200000003</v>
      </c>
      <c r="E634" s="1">
        <v>0</v>
      </c>
      <c r="F634" s="1">
        <v>0</v>
      </c>
      <c r="G634" s="2">
        <f t="shared" si="10"/>
        <v>12792033.444120001</v>
      </c>
      <c r="H634" s="2">
        <f t="shared" si="11"/>
        <v>0.32000000029802322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31988</v>
      </c>
      <c r="D635" s="1">
        <f>'PR-RAS'!E641</f>
        <v>0</v>
      </c>
      <c r="E635" s="1">
        <v>0</v>
      </c>
      <c r="F635" s="1">
        <v>0</v>
      </c>
      <c r="G635" s="2">
        <f t="shared" si="10"/>
        <v>20280.392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155610.03999999911</v>
      </c>
      <c r="E636" s="1">
        <v>0</v>
      </c>
      <c r="F636" s="1">
        <v>0</v>
      </c>
      <c r="G636" s="2">
        <f t="shared" si="10"/>
        <v>197624.75079999887</v>
      </c>
      <c r="H636" s="2">
        <f t="shared" si="11"/>
        <v>3.9999999105930328E-2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60660</v>
      </c>
      <c r="D637" s="1">
        <f>'PR-RAS'!E643</f>
        <v>92647.75</v>
      </c>
      <c r="E637" s="1">
        <v>0</v>
      </c>
      <c r="F637" s="1">
        <v>0</v>
      </c>
      <c r="G637" s="2">
        <f t="shared" si="10"/>
        <v>156427.698</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92648</v>
      </c>
      <c r="D639" s="1">
        <f>'PR-RAS'!E645</f>
        <v>0</v>
      </c>
      <c r="E639" s="1">
        <v>0</v>
      </c>
      <c r="F639" s="1">
        <v>0</v>
      </c>
      <c r="G639" s="2">
        <f t="shared" si="10"/>
        <v>59109.423999999999</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62962.289999999106</v>
      </c>
      <c r="E640" s="1">
        <v>0</v>
      </c>
      <c r="F640" s="1">
        <v>0</v>
      </c>
      <c r="G640" s="2">
        <f t="shared" si="10"/>
        <v>80465.806619998853</v>
      </c>
      <c r="H640" s="2">
        <f t="shared" si="11"/>
        <v>0.28999999910593033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448045</v>
      </c>
      <c r="D641" s="1">
        <f>'PR-RAS'!E647</f>
        <v>488960.49</v>
      </c>
      <c r="E641" s="1">
        <v>0</v>
      </c>
      <c r="F641" s="1">
        <v>0</v>
      </c>
      <c r="G641" s="2">
        <f t="shared" si="10"/>
        <v>912618.22719999996</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48</v>
      </c>
      <c r="E647" s="1">
        <v>0</v>
      </c>
      <c r="F647" s="1">
        <v>0</v>
      </c>
      <c r="G647" s="2">
        <f t="shared" si="10"/>
        <v>93.67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5625179</v>
      </c>
      <c r="D668" s="1">
        <f>'PR-RAS'!E675</f>
        <v>5783142.6100000003</v>
      </c>
      <c r="E668" s="1">
        <v>0</v>
      </c>
      <c r="F668" s="1">
        <v>0</v>
      </c>
      <c r="G668" s="2">
        <f t="shared" si="10"/>
        <v>11466706.634740001</v>
      </c>
      <c r="H668" s="2">
        <f t="shared" si="11"/>
        <v>0.38999999966472387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25916</v>
      </c>
      <c r="D669" s="1">
        <f>'PR-RAS'!E676</f>
        <v>55806.12</v>
      </c>
      <c r="E669" s="1">
        <v>0</v>
      </c>
      <c r="F669" s="1">
        <v>0</v>
      </c>
      <c r="G669" s="2">
        <f t="shared" si="10"/>
        <v>91868.864319999993</v>
      </c>
      <c r="H669" s="2">
        <f t="shared" si="11"/>
        <v>0.12000000000261934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33472</v>
      </c>
      <c r="D670" s="1">
        <f>'PR-RAS'!E677</f>
        <v>4358.4399999999996</v>
      </c>
      <c r="E670" s="1">
        <v>0</v>
      </c>
      <c r="F670" s="1">
        <v>0</v>
      </c>
      <c r="G670" s="2">
        <f t="shared" si="10"/>
        <v>28224.360720000001</v>
      </c>
      <c r="H670" s="2">
        <f t="shared" si="11"/>
        <v>0.43999999999959982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15634</v>
      </c>
      <c r="D709" s="1">
        <f>'PR-RAS'!E716</f>
        <v>32046.43</v>
      </c>
      <c r="E709" s="1">
        <v>0</v>
      </c>
      <c r="F709" s="1">
        <v>0</v>
      </c>
      <c r="G709" s="2">
        <f t="shared" si="10"/>
        <v>56446.616879999994</v>
      </c>
      <c r="H709" s="2">
        <f t="shared" si="11"/>
        <v>0.43000000000029104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22302</v>
      </c>
      <c r="D710" s="1">
        <f>'PR-RAS'!E717</f>
        <v>0</v>
      </c>
      <c r="E710" s="1">
        <v>0</v>
      </c>
      <c r="F710" s="1">
        <v>0</v>
      </c>
      <c r="G710" s="2">
        <f t="shared" si="10"/>
        <v>15812.117999999999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193656</v>
      </c>
      <c r="D711" s="1">
        <f>'PR-RAS'!E718</f>
        <v>256021.75</v>
      </c>
      <c r="E711" s="1">
        <v>0</v>
      </c>
      <c r="F711" s="1">
        <v>0</v>
      </c>
      <c r="G711" s="2">
        <f t="shared" si="10"/>
        <v>501046.64499999996</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9379</v>
      </c>
      <c r="D713" s="1">
        <f>'PR-RAS'!E720</f>
        <v>8190</v>
      </c>
      <c r="E713" s="1">
        <v>0</v>
      </c>
      <c r="F713" s="1">
        <v>0</v>
      </c>
      <c r="G713" s="2">
        <f t="shared" si="10"/>
        <v>18340.407999999999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57475</v>
      </c>
      <c r="D821" s="1">
        <f>'PR-RAS'!E828</f>
        <v>77043.11</v>
      </c>
      <c r="E821" s="1">
        <v>0</v>
      </c>
      <c r="F821" s="1">
        <v>0</v>
      </c>
      <c r="G821" s="2">
        <f t="shared" si="18"/>
        <v>173480.2004</v>
      </c>
      <c r="H821" s="2">
        <f t="shared" si="19"/>
        <v>0.11000000000058208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9916981</v>
      </c>
      <c r="D984" s="6">
        <f>BILANCA!E6</f>
        <v>9531731.040000001</v>
      </c>
      <c r="E984" s="6">
        <v>0</v>
      </c>
      <c r="F984" s="6">
        <v>0</v>
      </c>
      <c r="G984" s="7">
        <f t="shared" ref="G984:G1241" si="22">B984/1000*C984+B984/500*D984</f>
        <v>28980.443080000001</v>
      </c>
      <c r="H984" s="7">
        <f t="shared" si="19"/>
        <v>4.0000000968575478E-2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9193267</v>
      </c>
      <c r="D985" s="1">
        <f>BILANCA!E7</f>
        <v>8875068.9500000011</v>
      </c>
      <c r="E985" s="1">
        <v>0</v>
      </c>
      <c r="F985" s="1">
        <v>0</v>
      </c>
      <c r="G985" s="2">
        <f t="shared" si="22"/>
        <v>53886.809800000003</v>
      </c>
      <c r="H985" s="2">
        <f t="shared" si="19"/>
        <v>4.999999888241291E-2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16394</v>
      </c>
      <c r="D988" s="1">
        <f>BILANCA!E10</f>
        <v>16393.75</v>
      </c>
      <c r="E988" s="1">
        <v>0</v>
      </c>
      <c r="F988" s="1">
        <v>0</v>
      </c>
      <c r="G988" s="2">
        <f t="shared" si="22"/>
        <v>245.9075</v>
      </c>
      <c r="H988" s="2">
        <f t="shared" si="19"/>
        <v>0.25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16394</v>
      </c>
      <c r="D989" s="1">
        <f>BILANCA!E11</f>
        <v>16393.75</v>
      </c>
      <c r="E989" s="1">
        <v>0</v>
      </c>
      <c r="F989" s="1">
        <v>0</v>
      </c>
      <c r="G989" s="2">
        <f t="shared" si="22"/>
        <v>295.089</v>
      </c>
      <c r="H989" s="2">
        <f t="shared" si="19"/>
        <v>0.25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9192302</v>
      </c>
      <c r="D990" s="1">
        <f>BILANCA!E12</f>
        <v>8874104.4500000011</v>
      </c>
      <c r="E990" s="1">
        <v>0</v>
      </c>
      <c r="F990" s="1">
        <v>0</v>
      </c>
      <c r="G990" s="2">
        <f t="shared" si="22"/>
        <v>188583.57630000002</v>
      </c>
      <c r="H990" s="2">
        <f t="shared" si="19"/>
        <v>0.45000000111758709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8668848</v>
      </c>
      <c r="D991" s="1">
        <f>BILANCA!E13</f>
        <v>8508787.7200000007</v>
      </c>
      <c r="E991" s="1">
        <v>0</v>
      </c>
      <c r="F991" s="1">
        <v>0</v>
      </c>
      <c r="G991" s="2">
        <f t="shared" si="22"/>
        <v>205491.38751999999</v>
      </c>
      <c r="H991" s="2">
        <f t="shared" si="19"/>
        <v>0.27999999932944775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12804891</v>
      </c>
      <c r="D993" s="1">
        <f>BILANCA!E15</f>
        <v>12804891.48</v>
      </c>
      <c r="E993" s="1">
        <v>0</v>
      </c>
      <c r="F993" s="1">
        <v>0</v>
      </c>
      <c r="G993" s="2">
        <f t="shared" si="22"/>
        <v>384146.73960000003</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4136043</v>
      </c>
      <c r="D996" s="1">
        <f>BILANCA!E18</f>
        <v>4296103.76</v>
      </c>
      <c r="E996" s="1">
        <v>0</v>
      </c>
      <c r="F996" s="1">
        <v>0</v>
      </c>
      <c r="G996" s="2">
        <f t="shared" si="22"/>
        <v>165467.25675999999</v>
      </c>
      <c r="H996" s="2">
        <f t="shared" si="19"/>
        <v>0.24000000022351742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514775</v>
      </c>
      <c r="D997" s="1">
        <f>BILANCA!E19</f>
        <v>353343.26</v>
      </c>
      <c r="E997" s="1">
        <v>0</v>
      </c>
      <c r="F997" s="1">
        <v>0</v>
      </c>
      <c r="G997" s="2">
        <f t="shared" si="22"/>
        <v>17100.461280000003</v>
      </c>
      <c r="H997" s="2">
        <f t="shared" si="19"/>
        <v>0.26000000000931323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748543</v>
      </c>
      <c r="D998" s="1">
        <f>BILANCA!E20</f>
        <v>743831.7</v>
      </c>
      <c r="E998" s="1">
        <v>0</v>
      </c>
      <c r="F998" s="1">
        <v>0</v>
      </c>
      <c r="G998" s="2">
        <f t="shared" si="22"/>
        <v>33543.095999999998</v>
      </c>
      <c r="H998" s="2">
        <f t="shared" si="19"/>
        <v>0.30000000004656613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19827</v>
      </c>
      <c r="D999" s="1">
        <f>BILANCA!E21</f>
        <v>18196.61</v>
      </c>
      <c r="E999" s="1">
        <v>0</v>
      </c>
      <c r="F999" s="1">
        <v>0</v>
      </c>
      <c r="G999" s="2">
        <f t="shared" si="22"/>
        <v>899.52351999999996</v>
      </c>
      <c r="H999" s="2">
        <f t="shared" si="19"/>
        <v>0.38999999999941792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84380</v>
      </c>
      <c r="D1000" s="1">
        <f>BILANCA!E22</f>
        <v>82529.95</v>
      </c>
      <c r="E1000" s="1">
        <v>0</v>
      </c>
      <c r="F1000" s="1">
        <v>0</v>
      </c>
      <c r="G1000" s="2">
        <f t="shared" si="22"/>
        <v>4240.4783000000007</v>
      </c>
      <c r="H1000" s="2">
        <f t="shared" si="19"/>
        <v>5.0000000002910383E-2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12847</v>
      </c>
      <c r="D1001" s="1">
        <f>BILANCA!E23</f>
        <v>12847.2</v>
      </c>
      <c r="E1001" s="1">
        <v>0</v>
      </c>
      <c r="F1001" s="1">
        <v>0</v>
      </c>
      <c r="G1001" s="2">
        <f t="shared" si="22"/>
        <v>693.74519999999995</v>
      </c>
      <c r="H1001" s="2">
        <f t="shared" si="19"/>
        <v>0.2000000000007276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372017</v>
      </c>
      <c r="D1003" s="1">
        <f>BILANCA!E25</f>
        <v>372017.25</v>
      </c>
      <c r="E1003" s="1">
        <v>0</v>
      </c>
      <c r="F1003" s="1">
        <v>0</v>
      </c>
      <c r="G1003" s="2">
        <f t="shared" si="22"/>
        <v>22321.03</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969635</v>
      </c>
      <c r="D1004" s="1">
        <f>BILANCA!E26</f>
        <v>964191.44</v>
      </c>
      <c r="E1004" s="1">
        <v>0</v>
      </c>
      <c r="F1004" s="1">
        <v>0</v>
      </c>
      <c r="G1004" s="2">
        <f t="shared" si="22"/>
        <v>60858.375480000002</v>
      </c>
      <c r="H1004" s="2">
        <f t="shared" si="19"/>
        <v>0.43999999994412065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1692474</v>
      </c>
      <c r="D1006" s="1">
        <f>BILANCA!E28</f>
        <v>1840270.89</v>
      </c>
      <c r="E1006" s="1">
        <v>0</v>
      </c>
      <c r="F1006" s="1">
        <v>0</v>
      </c>
      <c r="G1006" s="2">
        <f t="shared" si="22"/>
        <v>123579.36293999999</v>
      </c>
      <c r="H1006" s="2">
        <f t="shared" si="19"/>
        <v>0.11000000010244548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8679</v>
      </c>
      <c r="D1013" s="1">
        <f>BILANCA!E35</f>
        <v>11973.469999999972</v>
      </c>
      <c r="E1013" s="1">
        <v>0</v>
      </c>
      <c r="F1013" s="1">
        <v>0</v>
      </c>
      <c r="G1013" s="2">
        <f t="shared" si="22"/>
        <v>978.77819999999826</v>
      </c>
      <c r="H1013" s="2">
        <f t="shared" si="19"/>
        <v>0.46999999997206032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437217</v>
      </c>
      <c r="D1014" s="1">
        <f>BILANCA!E36</f>
        <v>447463.21</v>
      </c>
      <c r="E1014" s="1">
        <v>0</v>
      </c>
      <c r="F1014" s="1">
        <v>0</v>
      </c>
      <c r="G1014" s="2">
        <f t="shared" si="22"/>
        <v>41296.446020000003</v>
      </c>
      <c r="H1014" s="2">
        <f t="shared" si="19"/>
        <v>0.21000000002095476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18800</v>
      </c>
      <c r="D1015" s="1">
        <f>BILANCA!E37</f>
        <v>18800</v>
      </c>
      <c r="E1015" s="1">
        <v>0</v>
      </c>
      <c r="F1015" s="1">
        <v>0</v>
      </c>
      <c r="G1015" s="2">
        <f t="shared" si="22"/>
        <v>1804.8000000000002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340300</v>
      </c>
      <c r="D1017" s="1">
        <f>BILANCA!E39</f>
        <v>340300</v>
      </c>
      <c r="E1017" s="1">
        <v>0</v>
      </c>
      <c r="F1017" s="1">
        <v>0</v>
      </c>
      <c r="G1017" s="2">
        <f t="shared" si="22"/>
        <v>34710.600000000006</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787638</v>
      </c>
      <c r="D1018" s="1">
        <f>BILANCA!E40</f>
        <v>794589.74</v>
      </c>
      <c r="E1018" s="1">
        <v>0</v>
      </c>
      <c r="F1018" s="1">
        <v>0</v>
      </c>
      <c r="G1018" s="2">
        <f t="shared" si="22"/>
        <v>83188.611800000013</v>
      </c>
      <c r="H1018" s="2">
        <f t="shared" si="19"/>
        <v>0.26000000000931323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178084</v>
      </c>
      <c r="D1032" s="1">
        <f>BILANCA!E54</f>
        <v>190771.4</v>
      </c>
      <c r="E1032" s="1">
        <v>0</v>
      </c>
      <c r="F1032" s="1">
        <v>0</v>
      </c>
      <c r="G1032" s="2">
        <f t="shared" si="22"/>
        <v>27421.713199999998</v>
      </c>
      <c r="H1032" s="2">
        <f t="shared" si="19"/>
        <v>0.39999999999417923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178084</v>
      </c>
      <c r="D1033" s="1">
        <f>BILANCA!E55</f>
        <v>190771.4</v>
      </c>
      <c r="E1033" s="1">
        <v>0</v>
      </c>
      <c r="F1033" s="1">
        <v>0</v>
      </c>
      <c r="G1033" s="2">
        <f t="shared" si="22"/>
        <v>27981.34</v>
      </c>
      <c r="H1033" s="2">
        <f t="shared" si="19"/>
        <v>0.39999999999417923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965</v>
      </c>
      <c r="D1041" s="1">
        <f>BILANCA!E63</f>
        <v>964.5</v>
      </c>
      <c r="E1041" s="1">
        <v>0</v>
      </c>
      <c r="F1041" s="1">
        <v>0</v>
      </c>
      <c r="G1041" s="2">
        <f t="shared" si="22"/>
        <v>167.852</v>
      </c>
      <c r="H1041" s="2">
        <f t="shared" si="19"/>
        <v>0.5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965</v>
      </c>
      <c r="D1042" s="1">
        <f>BILANCA!E64</f>
        <v>964.5</v>
      </c>
      <c r="E1042" s="1">
        <v>0</v>
      </c>
      <c r="F1042" s="1">
        <v>0</v>
      </c>
      <c r="G1042" s="2">
        <f t="shared" si="22"/>
        <v>170.74599999999998</v>
      </c>
      <c r="H1042" s="2">
        <f t="shared" si="19"/>
        <v>0.5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723714</v>
      </c>
      <c r="D1046" s="1">
        <f>BILANCA!E68</f>
        <v>656662.09</v>
      </c>
      <c r="E1046" s="1">
        <v>0</v>
      </c>
      <c r="F1046" s="1">
        <v>0</v>
      </c>
      <c r="G1046" s="2">
        <f t="shared" si="22"/>
        <v>128333.40534</v>
      </c>
      <c r="H1046" s="2">
        <f t="shared" si="19"/>
        <v>8.999999996740371E-2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86590</v>
      </c>
      <c r="D1056" s="1">
        <f>BILANCA!E78</f>
        <v>59694.18</v>
      </c>
      <c r="E1056" s="1">
        <v>0</v>
      </c>
      <c r="F1056" s="1">
        <v>0</v>
      </c>
      <c r="G1056" s="2">
        <f t="shared" si="22"/>
        <v>15036.420279999998</v>
      </c>
      <c r="H1056" s="2">
        <f t="shared" si="19"/>
        <v>0.18000000000029104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36581</v>
      </c>
      <c r="D1060" s="1">
        <f>BILANCA!E82</f>
        <v>36581</v>
      </c>
      <c r="E1060" s="1">
        <v>0</v>
      </c>
      <c r="F1060" s="1">
        <v>0</v>
      </c>
      <c r="G1060" s="2">
        <f t="shared" si="22"/>
        <v>8450.2109999999993</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2764</v>
      </c>
      <c r="D1062" s="1">
        <f>BILANCA!E84</f>
        <v>0</v>
      </c>
      <c r="E1062" s="1">
        <v>0</v>
      </c>
      <c r="F1062" s="1">
        <v>0</v>
      </c>
      <c r="G1062" s="2">
        <f t="shared" si="22"/>
        <v>218.35599999999999</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47245</v>
      </c>
      <c r="D1064" s="1">
        <f>BILANCA!E86</f>
        <v>23113.18</v>
      </c>
      <c r="E1064" s="1">
        <v>0</v>
      </c>
      <c r="F1064" s="1">
        <v>0</v>
      </c>
      <c r="G1064" s="2">
        <f t="shared" si="22"/>
        <v>7571.1801599999999</v>
      </c>
      <c r="H1064" s="2">
        <f t="shared" si="19"/>
        <v>0.18000000000029104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5008</v>
      </c>
      <c r="D1096" s="1">
        <f>BILANCA!E118</f>
        <v>5008</v>
      </c>
      <c r="E1096" s="1">
        <v>0</v>
      </c>
      <c r="F1096" s="1">
        <v>0</v>
      </c>
      <c r="G1096" s="2">
        <f t="shared" si="22"/>
        <v>1697.712</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5008</v>
      </c>
      <c r="D1097" s="1">
        <f>BILANCA!E119</f>
        <v>5008</v>
      </c>
      <c r="E1097" s="1">
        <v>0</v>
      </c>
      <c r="F1097" s="1">
        <v>0</v>
      </c>
      <c r="G1097" s="2">
        <f t="shared" si="22"/>
        <v>1712.7360000000001</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5008</v>
      </c>
      <c r="D1103" s="1">
        <f>BILANCA!E125</f>
        <v>5008</v>
      </c>
      <c r="E1103" s="1">
        <v>0</v>
      </c>
      <c r="F1103" s="1">
        <v>0</v>
      </c>
      <c r="G1103" s="2">
        <f t="shared" si="22"/>
        <v>1802.8799999999997</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166970</v>
      </c>
      <c r="D1124" s="1">
        <f>BILANCA!E146</f>
        <v>97451.8</v>
      </c>
      <c r="E1124" s="1">
        <v>0</v>
      </c>
      <c r="F1124" s="1">
        <v>0</v>
      </c>
      <c r="G1124" s="2">
        <f t="shared" si="22"/>
        <v>51024.177599999995</v>
      </c>
      <c r="H1124" s="2">
        <f t="shared" si="23"/>
        <v>0.19999999999708962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4944</v>
      </c>
      <c r="D1138" s="1">
        <f>BILANCA!E160</f>
        <v>6712.5</v>
      </c>
      <c r="E1138" s="1">
        <v>0</v>
      </c>
      <c r="F1138" s="1">
        <v>0</v>
      </c>
      <c r="G1138" s="2">
        <f t="shared" si="22"/>
        <v>2847.1950000000002</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162026</v>
      </c>
      <c r="D1139" s="1">
        <f>BILANCA!E161</f>
        <v>90739.3</v>
      </c>
      <c r="E1139" s="1">
        <v>0</v>
      </c>
      <c r="F1139" s="1">
        <v>0</v>
      </c>
      <c r="G1139" s="2">
        <f t="shared" si="22"/>
        <v>53586.717600000004</v>
      </c>
      <c r="H1139" s="2">
        <f t="shared" si="23"/>
        <v>0.30000000000291038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17101</v>
      </c>
      <c r="D1142" s="1">
        <f>BILANCA!E164</f>
        <v>5547.62</v>
      </c>
      <c r="E1142" s="1">
        <v>0</v>
      </c>
      <c r="F1142" s="1">
        <v>0</v>
      </c>
      <c r="G1142" s="2">
        <f t="shared" si="22"/>
        <v>4483.2021600000007</v>
      </c>
      <c r="H1142" s="2">
        <f t="shared" si="23"/>
        <v>0.38000000000010914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17101</v>
      </c>
      <c r="D1143" s="1">
        <f>BILANCA!E165</f>
        <v>5547.62</v>
      </c>
      <c r="E1143" s="1">
        <v>0</v>
      </c>
      <c r="F1143" s="1">
        <v>0</v>
      </c>
      <c r="G1143" s="2">
        <f t="shared" si="22"/>
        <v>4511.3984</v>
      </c>
      <c r="H1143" s="2">
        <f t="shared" si="23"/>
        <v>0.38000000000010914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448045</v>
      </c>
      <c r="D1148" s="1">
        <f>BILANCA!E170</f>
        <v>488960.49</v>
      </c>
      <c r="E1148" s="1">
        <v>0</v>
      </c>
      <c r="F1148" s="1">
        <v>0</v>
      </c>
      <c r="G1148" s="2">
        <f t="shared" si="22"/>
        <v>235284.38670000003</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448045</v>
      </c>
      <c r="D1151" s="1">
        <f>BILANCA!E173</f>
        <v>488960.49</v>
      </c>
      <c r="E1151" s="1">
        <v>0</v>
      </c>
      <c r="F1151" s="1">
        <v>0</v>
      </c>
      <c r="G1151" s="2">
        <f t="shared" si="22"/>
        <v>239562.28464</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9916981</v>
      </c>
      <c r="D1152" s="1">
        <f>BILANCA!E175</f>
        <v>9531731.0399999991</v>
      </c>
      <c r="E1152" s="1">
        <v>0</v>
      </c>
      <c r="F1152" s="1">
        <v>0</v>
      </c>
      <c r="G1152" s="2">
        <f t="shared" si="22"/>
        <v>4897694.8805200001</v>
      </c>
      <c r="H1152" s="2">
        <f t="shared" si="23"/>
        <v>3.9999999105930328E-2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567432</v>
      </c>
      <c r="D1153" s="1">
        <f>BILANCA!E176</f>
        <v>665775.26000000013</v>
      </c>
      <c r="E1153" s="1">
        <v>0</v>
      </c>
      <c r="F1153" s="1">
        <v>0</v>
      </c>
      <c r="G1153" s="2">
        <f t="shared" si="22"/>
        <v>322827.02840000007</v>
      </c>
      <c r="H1153" s="2">
        <f t="shared" si="23"/>
        <v>0.26000000012572855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566682</v>
      </c>
      <c r="D1154" s="1">
        <f>BILANCA!E177</f>
        <v>665775.26000000013</v>
      </c>
      <c r="E1154" s="1">
        <v>0</v>
      </c>
      <c r="F1154" s="1">
        <v>0</v>
      </c>
      <c r="G1154" s="2">
        <f t="shared" si="22"/>
        <v>324597.76092000003</v>
      </c>
      <c r="H1154" s="2">
        <f t="shared" si="23"/>
        <v>0.26000000012572855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446332</v>
      </c>
      <c r="D1155" s="1">
        <f>BILANCA!E178</f>
        <v>491641.19</v>
      </c>
      <c r="E1155" s="1">
        <v>0</v>
      </c>
      <c r="F1155" s="1">
        <v>0</v>
      </c>
      <c r="G1155" s="2">
        <f t="shared" si="22"/>
        <v>245893.67335999999</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71211</v>
      </c>
      <c r="D1156" s="1">
        <f>BILANCA!E179</f>
        <v>151020.89000000001</v>
      </c>
      <c r="E1156" s="1">
        <v>0</v>
      </c>
      <c r="F1156" s="1">
        <v>0</v>
      </c>
      <c r="G1156" s="2">
        <f t="shared" si="22"/>
        <v>64572.730940000001</v>
      </c>
      <c r="H1156" s="2">
        <f t="shared" si="23"/>
        <v>0.10999999998603016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v>
      </c>
      <c r="D1157" s="1">
        <f>BILANCA!E180</f>
        <v>0</v>
      </c>
      <c r="E1157" s="1">
        <v>0</v>
      </c>
      <c r="F1157" s="1">
        <v>0</v>
      </c>
      <c r="G1157" s="2">
        <f t="shared" si="22"/>
        <v>0.69599999999999995</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v>
      </c>
      <c r="D1160" s="1">
        <f>BILANCA!E183</f>
        <v>0</v>
      </c>
      <c r="E1160" s="1">
        <v>0</v>
      </c>
      <c r="F1160" s="1">
        <v>0</v>
      </c>
      <c r="G1160" s="2">
        <f t="shared" si="22"/>
        <v>0.70799999999999996</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180</v>
      </c>
      <c r="D1163" s="1">
        <f>BILANCA!E186</f>
        <v>0</v>
      </c>
      <c r="E1163" s="1">
        <v>0</v>
      </c>
      <c r="F1163" s="1">
        <v>0</v>
      </c>
      <c r="G1163" s="2">
        <f t="shared" si="22"/>
        <v>32.4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48955</v>
      </c>
      <c r="D1165" s="1">
        <f>BILANCA!E188</f>
        <v>23113.18</v>
      </c>
      <c r="E1165" s="1">
        <v>0</v>
      </c>
      <c r="F1165" s="1">
        <v>0</v>
      </c>
      <c r="G1165" s="2">
        <f t="shared" si="22"/>
        <v>17323.007519999999</v>
      </c>
      <c r="H1165" s="2">
        <f t="shared" si="23"/>
        <v>0.18000000000029104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750</v>
      </c>
      <c r="D1166" s="1">
        <f>BILANCA!E189</f>
        <v>0</v>
      </c>
      <c r="E1166" s="1">
        <v>0</v>
      </c>
      <c r="F1166" s="1">
        <v>0</v>
      </c>
      <c r="G1166" s="2">
        <f t="shared" si="22"/>
        <v>137.25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9349549</v>
      </c>
      <c r="D1214" s="1">
        <f>BILANCA!E237</f>
        <v>8865955.7799999993</v>
      </c>
      <c r="E1214" s="1">
        <v>0</v>
      </c>
      <c r="F1214" s="1">
        <v>0</v>
      </c>
      <c r="G1214" s="2">
        <f t="shared" si="22"/>
        <v>6255817.3893599994</v>
      </c>
      <c r="H1214" s="2">
        <f t="shared" si="23"/>
        <v>0.22000000067055225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9234856</v>
      </c>
      <c r="D1215" s="1">
        <f>BILANCA!E238</f>
        <v>8916657.9499999993</v>
      </c>
      <c r="E1215" s="1">
        <v>0</v>
      </c>
      <c r="F1215" s="1">
        <v>0</v>
      </c>
      <c r="G1215" s="2">
        <f t="shared" si="22"/>
        <v>6279815.8807999995</v>
      </c>
      <c r="H1215" s="2">
        <f t="shared" si="23"/>
        <v>5.000000074505806E-2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9234856</v>
      </c>
      <c r="D1216" s="1">
        <f>BILANCA!E239</f>
        <v>8916657.9499999993</v>
      </c>
      <c r="E1216" s="1">
        <v>0</v>
      </c>
      <c r="F1216" s="1">
        <v>0</v>
      </c>
      <c r="G1216" s="2">
        <f t="shared" si="22"/>
        <v>6306884.0526999999</v>
      </c>
      <c r="H1216" s="2">
        <f t="shared" si="23"/>
        <v>5.000000074505806E-2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9218462</v>
      </c>
      <c r="D1217" s="1">
        <f>BILANCA!E240</f>
        <v>8900264.1999999993</v>
      </c>
      <c r="E1217" s="1">
        <v>0</v>
      </c>
      <c r="F1217" s="1">
        <v>0</v>
      </c>
      <c r="G1217" s="2">
        <f t="shared" si="22"/>
        <v>6322443.7535999995</v>
      </c>
      <c r="H1217" s="2">
        <f t="shared" si="23"/>
        <v>0.19999999925494194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16394</v>
      </c>
      <c r="D1218" s="1">
        <f>BILANCA!E241</f>
        <v>16393.75</v>
      </c>
      <c r="E1218" s="1">
        <v>0</v>
      </c>
      <c r="F1218" s="1">
        <v>0</v>
      </c>
      <c r="G1218" s="2">
        <f t="shared" si="22"/>
        <v>11557.6525</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92648</v>
      </c>
      <c r="D1222" s="1">
        <f>BILANCA!E245</f>
        <v>-62962.29</v>
      </c>
      <c r="E1222" s="1">
        <v>0</v>
      </c>
      <c r="F1222" s="1">
        <v>0</v>
      </c>
      <c r="G1222" s="2">
        <f t="shared" si="22"/>
        <v>-7953.1026200000015</v>
      </c>
      <c r="H1222" s="2">
        <f t="shared" si="23"/>
        <v>0.29000000000087311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176668</v>
      </c>
      <c r="D1223" s="1">
        <f>BILANCA!E246</f>
        <v>0</v>
      </c>
      <c r="E1223" s="1">
        <v>0</v>
      </c>
      <c r="F1223" s="1">
        <v>0</v>
      </c>
      <c r="G1223" s="2">
        <f t="shared" si="22"/>
        <v>42400.32</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176668</v>
      </c>
      <c r="D1224" s="1">
        <f>BILANCA!E247</f>
        <v>0</v>
      </c>
      <c r="E1224" s="1">
        <v>0</v>
      </c>
      <c r="F1224" s="1">
        <v>0</v>
      </c>
      <c r="G1224" s="2">
        <f t="shared" si="22"/>
        <v>42576.987999999998</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84020</v>
      </c>
      <c r="D1227" s="1">
        <f>BILANCA!E250</f>
        <v>62962.29</v>
      </c>
      <c r="E1227" s="1">
        <v>0</v>
      </c>
      <c r="F1227" s="1">
        <v>0</v>
      </c>
      <c r="G1227" s="2">
        <f t="shared" si="22"/>
        <v>51226.47752</v>
      </c>
      <c r="H1227" s="2">
        <f t="shared" si="23"/>
        <v>0.29000000000087311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38418.36</v>
      </c>
      <c r="E1228" s="1">
        <v>0</v>
      </c>
      <c r="F1228" s="1">
        <v>0</v>
      </c>
      <c r="G1228" s="2">
        <f t="shared" si="22"/>
        <v>18824.9964</v>
      </c>
      <c r="H1228" s="2">
        <f t="shared" si="23"/>
        <v>0.36000000000058208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84020</v>
      </c>
      <c r="D1229" s="1">
        <f>BILANCA!E252</f>
        <v>24543.93</v>
      </c>
      <c r="E1229" s="1">
        <v>0</v>
      </c>
      <c r="F1229" s="1">
        <v>0</v>
      </c>
      <c r="G1229" s="2">
        <f t="shared" si="22"/>
        <v>32744.533559999996</v>
      </c>
      <c r="H1229" s="2">
        <f t="shared" si="23"/>
        <v>6.9999999999708962E-2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4944</v>
      </c>
      <c r="D1232" s="1">
        <f>BILANCA!E255</f>
        <v>6712.5</v>
      </c>
      <c r="E1232" s="1">
        <v>0</v>
      </c>
      <c r="F1232" s="1">
        <v>0</v>
      </c>
      <c r="G1232" s="2">
        <f t="shared" si="22"/>
        <v>4573.8809999999994</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17101</v>
      </c>
      <c r="D1233" s="1">
        <f>BILANCA!E256</f>
        <v>5547.62</v>
      </c>
      <c r="E1233" s="1">
        <v>0</v>
      </c>
      <c r="F1233" s="1">
        <v>0</v>
      </c>
      <c r="G1233" s="2">
        <f t="shared" si="22"/>
        <v>7049.0599999999995</v>
      </c>
      <c r="H1233" s="2">
        <f t="shared" si="23"/>
        <v>0.38000000000010914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317934</v>
      </c>
      <c r="D1236" s="1">
        <f>BILANCA!E259</f>
        <v>317934</v>
      </c>
      <c r="E1236" s="1">
        <v>0</v>
      </c>
      <c r="F1236" s="1">
        <v>0</v>
      </c>
      <c r="G1236" s="2">
        <f t="shared" si="22"/>
        <v>241311.90599999999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317934</v>
      </c>
      <c r="D1237" s="1">
        <f>BILANCA!E260</f>
        <v>317934</v>
      </c>
      <c r="E1237" s="1">
        <v>0</v>
      </c>
      <c r="F1237" s="1">
        <v>0</v>
      </c>
      <c r="G1237" s="2">
        <f t="shared" si="22"/>
        <v>242265.70800000001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4944</v>
      </c>
      <c r="D1240" s="1">
        <f>BILANCA!E264</f>
        <v>6712.5</v>
      </c>
      <c r="E1240" s="1">
        <v>0</v>
      </c>
      <c r="F1240" s="1">
        <v>0</v>
      </c>
      <c r="G1240" s="2">
        <f t="shared" si="22"/>
        <v>4720.8329999999996</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162026</v>
      </c>
      <c r="D1241" s="1">
        <f>BILANCA!E265</f>
        <v>90739.3</v>
      </c>
      <c r="E1241" s="1">
        <v>0</v>
      </c>
      <c r="F1241" s="1">
        <v>0</v>
      </c>
      <c r="G1241" s="2">
        <f t="shared" si="22"/>
        <v>88624.186799999996</v>
      </c>
      <c r="H1241" s="2">
        <f t="shared" si="23"/>
        <v>0.30000000000291038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2088</v>
      </c>
      <c r="D1242" s="1">
        <f>BILANCA!E266</f>
        <v>0</v>
      </c>
      <c r="E1242" s="1">
        <v>0</v>
      </c>
      <c r="F1242" s="1">
        <v>0</v>
      </c>
      <c r="G1242" s="2">
        <f t="shared" ref="G1242:G1479" si="24">B1242/1000*C1242+B1242/500*D1242</f>
        <v>540.79200000000003</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15013</v>
      </c>
      <c r="D1243" s="1">
        <f>BILANCA!E267</f>
        <v>5547.62</v>
      </c>
      <c r="E1243" s="1">
        <v>0</v>
      </c>
      <c r="F1243" s="1">
        <v>0</v>
      </c>
      <c r="G1243" s="2">
        <f t="shared" si="24"/>
        <v>6788.1424000000006</v>
      </c>
      <c r="H1243" s="2">
        <f t="shared" si="23"/>
        <v>0.38000000000010914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47245</v>
      </c>
      <c r="D1244" s="1">
        <f>BILANCA!E268</f>
        <v>23113.18</v>
      </c>
      <c r="E1244" s="1">
        <v>0</v>
      </c>
      <c r="F1244" s="1">
        <v>0</v>
      </c>
      <c r="G1244" s="2">
        <f t="shared" si="24"/>
        <v>24396.024960000002</v>
      </c>
      <c r="H1244" s="2">
        <f t="shared" si="23"/>
        <v>0.18000000000029104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162026</v>
      </c>
      <c r="D1262" s="1">
        <f>BILANCA!E286</f>
        <v>90739.3</v>
      </c>
      <c r="E1262" s="1">
        <v>0</v>
      </c>
      <c r="F1262" s="1">
        <v>0</v>
      </c>
      <c r="G1262" s="2">
        <f t="shared" si="24"/>
        <v>95837.783400000015</v>
      </c>
      <c r="H1262" s="2">
        <f t="shared" si="23"/>
        <v>0.30000000000291038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118637</v>
      </c>
      <c r="D1263" s="1">
        <f>BILANCA!E287</f>
        <v>1603.71</v>
      </c>
      <c r="E1263" s="1">
        <v>0</v>
      </c>
      <c r="F1263" s="1">
        <v>0</v>
      </c>
      <c r="G1263" s="2">
        <f t="shared" si="24"/>
        <v>34116.437599999997</v>
      </c>
      <c r="H1263" s="2">
        <f t="shared" si="23"/>
        <v>0.28999999999996362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448045</v>
      </c>
      <c r="D1264" s="1">
        <f>BILANCA!E288</f>
        <v>664171.55000000005</v>
      </c>
      <c r="E1264" s="1">
        <v>0</v>
      </c>
      <c r="F1264" s="1">
        <v>0</v>
      </c>
      <c r="G1264" s="2">
        <f t="shared" si="24"/>
        <v>499165.0561000001</v>
      </c>
      <c r="H1264" s="2">
        <f t="shared" si="23"/>
        <v>0.44999999995343387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750</v>
      </c>
      <c r="D1265" s="1">
        <f>BILANCA!E289</f>
        <v>0</v>
      </c>
      <c r="E1265" s="1">
        <v>0</v>
      </c>
      <c r="F1265" s="1">
        <v>0</v>
      </c>
      <c r="G1265" s="2">
        <f t="shared" si="24"/>
        <v>211.49999999999997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6642453</v>
      </c>
      <c r="D1408" s="1">
        <f>'RAS-funkcijski'!E114</f>
        <v>6783065.3200000003</v>
      </c>
      <c r="E1408" s="1">
        <v>0</v>
      </c>
      <c r="F1408" s="1">
        <v>0</v>
      </c>
      <c r="G1408" s="2">
        <f t="shared" si="24"/>
        <v>2222944.2004</v>
      </c>
      <c r="H1408" s="2">
        <f t="shared" si="27"/>
        <v>0.32000000029802322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6514082</v>
      </c>
      <c r="D1409" s="1">
        <f>'RAS-funkcijski'!E115</f>
        <v>6608587.2400000002</v>
      </c>
      <c r="E1409" s="1">
        <v>0</v>
      </c>
      <c r="F1409" s="1">
        <v>0</v>
      </c>
      <c r="G1409" s="2">
        <f t="shared" si="24"/>
        <v>2190169.4692799998</v>
      </c>
      <c r="H1409" s="2">
        <f t="shared" si="27"/>
        <v>0.24000000022351742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6514082</v>
      </c>
      <c r="D1411" s="1">
        <f>'RAS-funkcijski'!E117</f>
        <v>6608587.2400000002</v>
      </c>
      <c r="E1411" s="1">
        <v>0</v>
      </c>
      <c r="F1411" s="1">
        <v>0</v>
      </c>
      <c r="G1411" s="2">
        <f t="shared" si="24"/>
        <v>2229631.9822399998</v>
      </c>
      <c r="H1411" s="2">
        <f t="shared" si="27"/>
        <v>0.24000000022351742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128371</v>
      </c>
      <c r="D1420" s="1">
        <f>'RAS-funkcijski'!E126</f>
        <v>174478.07999999999</v>
      </c>
      <c r="E1420" s="1">
        <v>0</v>
      </c>
      <c r="F1420" s="1">
        <v>0</v>
      </c>
      <c r="G1420" s="2">
        <f t="shared" si="24"/>
        <v>58233.913520000002</v>
      </c>
      <c r="H1420" s="2">
        <f t="shared" si="27"/>
        <v>7.9999999987194315E-2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6642453</v>
      </c>
      <c r="D1435" s="13">
        <f>'RAS-funkcijski'!E141</f>
        <v>6783065.3200000003</v>
      </c>
      <c r="E1435" s="13">
        <v>0</v>
      </c>
      <c r="F1435" s="13">
        <v>0</v>
      </c>
      <c r="G1435" s="14">
        <f t="shared" si="24"/>
        <v>2768575.9586800002</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567432.19999999995</v>
      </c>
      <c r="D1480" s="6"/>
      <c r="E1480" s="6">
        <v>0</v>
      </c>
      <c r="F1480" s="6">
        <v>0</v>
      </c>
      <c r="G1480" s="7">
        <f t="shared" ref="G1480:G1580" si="34">B1480/1000*C1480</f>
        <v>567.43219999999997</v>
      </c>
      <c r="H1480" s="7">
        <f t="shared" ref="H1480:H1580" si="35">ABS(C1480-ROUND(C1480,0))</f>
        <v>0.19999999995343387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6884168.1000000006</v>
      </c>
      <c r="D1481" s="1">
        <v>0</v>
      </c>
      <c r="E1481" s="1">
        <v>0</v>
      </c>
      <c r="F1481" s="1">
        <v>0</v>
      </c>
      <c r="G1481" s="2">
        <f t="shared" si="34"/>
        <v>13768.336200000002</v>
      </c>
      <c r="H1481" s="2">
        <f t="shared" si="35"/>
        <v>0.10000000055879354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6855580.2300000004</v>
      </c>
      <c r="D1483" s="1">
        <v>0</v>
      </c>
      <c r="E1483" s="1">
        <v>0</v>
      </c>
      <c r="F1483" s="1">
        <v>0</v>
      </c>
      <c r="G1483" s="2">
        <f t="shared" si="34"/>
        <v>27422.320920000002</v>
      </c>
      <c r="H1483" s="2">
        <f t="shared" si="35"/>
        <v>0.23000000044703484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5682673.54</v>
      </c>
      <c r="D1484" s="1">
        <v>0</v>
      </c>
      <c r="E1484" s="1">
        <v>0</v>
      </c>
      <c r="F1484" s="1">
        <v>0</v>
      </c>
      <c r="G1484" s="2">
        <f t="shared" si="34"/>
        <v>28413.367700000003</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1041568.98</v>
      </c>
      <c r="D1485" s="1">
        <v>0</v>
      </c>
      <c r="E1485" s="1">
        <v>0</v>
      </c>
      <c r="F1485" s="1">
        <v>0</v>
      </c>
      <c r="G1485" s="2">
        <f t="shared" si="34"/>
        <v>6249.4138800000001</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1318.91</v>
      </c>
      <c r="D1486" s="1">
        <v>0</v>
      </c>
      <c r="E1486" s="1">
        <v>0</v>
      </c>
      <c r="F1486" s="1">
        <v>0</v>
      </c>
      <c r="G1486" s="2">
        <f t="shared" si="34"/>
        <v>9.2323700000000013</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77043.11</v>
      </c>
      <c r="D1489" s="1">
        <v>0</v>
      </c>
      <c r="E1489" s="1">
        <v>0</v>
      </c>
      <c r="F1489" s="1">
        <v>0</v>
      </c>
      <c r="G1489" s="2">
        <f t="shared" si="34"/>
        <v>770.43110000000001</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52975.69</v>
      </c>
      <c r="D1491" s="1">
        <v>0</v>
      </c>
      <c r="E1491" s="1">
        <v>0</v>
      </c>
      <c r="F1491" s="1">
        <v>0</v>
      </c>
      <c r="G1491" s="2">
        <f t="shared" si="34"/>
        <v>635.70828000000006</v>
      </c>
      <c r="H1491" s="2">
        <f t="shared" si="35"/>
        <v>0.30999999999767169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28587.87</v>
      </c>
      <c r="D1492" s="1">
        <v>0</v>
      </c>
      <c r="E1492" s="1">
        <v>0</v>
      </c>
      <c r="F1492" s="1">
        <v>0</v>
      </c>
      <c r="G1492" s="2">
        <f t="shared" si="34"/>
        <v>371.64230999999995</v>
      </c>
      <c r="H1492" s="2">
        <f t="shared" si="35"/>
        <v>0.13000000000101863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6785825.040000001</v>
      </c>
      <c r="D1499" s="1">
        <v>0</v>
      </c>
      <c r="E1499" s="1">
        <v>0</v>
      </c>
      <c r="F1499" s="1">
        <v>0</v>
      </c>
      <c r="G1499" s="2">
        <f t="shared" si="34"/>
        <v>135716.50080000001</v>
      </c>
      <c r="H1499" s="2">
        <f t="shared" si="35"/>
        <v>4.0000000968575478E-2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6756487.1700000009</v>
      </c>
      <c r="D1501" s="1">
        <v>0</v>
      </c>
      <c r="E1501" s="1">
        <v>0</v>
      </c>
      <c r="F1501" s="1">
        <v>0</v>
      </c>
      <c r="G1501" s="2">
        <f t="shared" si="34"/>
        <v>148642.71774000002</v>
      </c>
      <c r="H1501" s="2">
        <f t="shared" si="35"/>
        <v>0.17000000085681677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5637364.1600000001</v>
      </c>
      <c r="D1502" s="1">
        <v>0</v>
      </c>
      <c r="E1502" s="1">
        <v>0</v>
      </c>
      <c r="F1502" s="1">
        <v>0</v>
      </c>
      <c r="G1502" s="2">
        <f t="shared" si="34"/>
        <v>129659.37568</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961758.8</v>
      </c>
      <c r="D1503" s="1">
        <v>0</v>
      </c>
      <c r="E1503" s="1">
        <v>0</v>
      </c>
      <c r="F1503" s="1">
        <v>0</v>
      </c>
      <c r="G1503" s="2">
        <f t="shared" si="34"/>
        <v>23082.211200000002</v>
      </c>
      <c r="H1503" s="2">
        <f t="shared" si="35"/>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1323.12</v>
      </c>
      <c r="D1504" s="1">
        <v>0</v>
      </c>
      <c r="E1504" s="1">
        <v>0</v>
      </c>
      <c r="F1504" s="1">
        <v>0</v>
      </c>
      <c r="G1504" s="2">
        <f t="shared" si="34"/>
        <v>33.077999999999996</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77223.11</v>
      </c>
      <c r="D1507" s="1">
        <v>0</v>
      </c>
      <c r="E1507" s="1">
        <v>0</v>
      </c>
      <c r="F1507" s="1">
        <v>0</v>
      </c>
      <c r="G1507" s="2">
        <f t="shared" si="34"/>
        <v>2162.2470800000001</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78817.98</v>
      </c>
      <c r="D1509" s="1">
        <v>0</v>
      </c>
      <c r="E1509" s="1">
        <v>0</v>
      </c>
      <c r="F1509" s="1">
        <v>0</v>
      </c>
      <c r="G1509" s="2">
        <f t="shared" si="34"/>
        <v>2364.5393999999997</v>
      </c>
      <c r="H1509" s="2">
        <f t="shared" si="35"/>
        <v>2.0000000004074536E-2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29337.87</v>
      </c>
      <c r="D1510" s="1">
        <v>0</v>
      </c>
      <c r="E1510" s="1">
        <v>0</v>
      </c>
      <c r="F1510" s="1">
        <v>0</v>
      </c>
      <c r="G1510" s="2">
        <f t="shared" si="34"/>
        <v>909.47397000000001</v>
      </c>
      <c r="H1510" s="2">
        <f t="shared" si="35"/>
        <v>0.13000000000101863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665775.25999999978</v>
      </c>
      <c r="D1517" s="1">
        <v>0</v>
      </c>
      <c r="E1517" s="1">
        <v>0</v>
      </c>
      <c r="F1517" s="1">
        <v>0</v>
      </c>
      <c r="G1517" s="2">
        <f t="shared" si="34"/>
        <v>25299.459879999991</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1603.71</v>
      </c>
      <c r="D1518" s="1">
        <v>0</v>
      </c>
      <c r="E1518" s="1">
        <v>0</v>
      </c>
      <c r="F1518" s="1">
        <v>0</v>
      </c>
      <c r="G1518" s="2">
        <f t="shared" si="34"/>
        <v>62.544690000000003</v>
      </c>
      <c r="H1518" s="2">
        <f t="shared" si="35"/>
        <v>0.28999999999996362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1603.71</v>
      </c>
      <c r="D1524" s="1">
        <v>0</v>
      </c>
      <c r="E1524" s="1">
        <v>0</v>
      </c>
      <c r="F1524" s="1">
        <v>0</v>
      </c>
      <c r="G1524" s="2">
        <f t="shared" si="34"/>
        <v>72.16695</v>
      </c>
      <c r="H1524" s="2">
        <f t="shared" si="35"/>
        <v>0.28999999999996362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1603.71</v>
      </c>
      <c r="D1530" s="1">
        <v>0</v>
      </c>
      <c r="E1530" s="1">
        <v>0</v>
      </c>
      <c r="F1530" s="1">
        <v>0</v>
      </c>
      <c r="G1530" s="2">
        <f t="shared" si="34"/>
        <v>81.789209999999997</v>
      </c>
      <c r="H1530" s="2">
        <f t="shared" si="35"/>
        <v>0.28999999999996362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1603.71</v>
      </c>
      <c r="D1531" s="1">
        <v>0</v>
      </c>
      <c r="E1531" s="1">
        <v>0</v>
      </c>
      <c r="F1531" s="1">
        <v>0</v>
      </c>
      <c r="G1531" s="2">
        <f t="shared" si="34"/>
        <v>83.392920000000004</v>
      </c>
      <c r="H1531" s="2">
        <f t="shared" si="35"/>
        <v>0.28999999999996362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664171.55000000005</v>
      </c>
      <c r="D1576" s="1">
        <v>0</v>
      </c>
      <c r="E1576" s="1">
        <v>0</v>
      </c>
      <c r="F1576" s="1">
        <v>0</v>
      </c>
      <c r="G1576" s="2">
        <f t="shared" si="34"/>
        <v>64424.640350000009</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664171.55000000005</v>
      </c>
      <c r="D1578" s="1">
        <v>0</v>
      </c>
      <c r="E1578" s="1">
        <v>0</v>
      </c>
      <c r="F1578" s="1">
        <v>0</v>
      </c>
      <c r="G1578" s="2">
        <f t="shared" si="34"/>
        <v>65752.983450000014</v>
      </c>
      <c r="H1578" s="2">
        <f t="shared" si="35"/>
        <v>0.44999999995343387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9909</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6674441</v>
      </c>
      <c r="I16" s="172">
        <f>'PR-RAS'!E6</f>
        <v>6623411.3400000008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6558432</v>
      </c>
      <c r="I17" s="172">
        <f>'PR-RAS'!E151</f>
        <v>6754477.4500000002</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92648</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62962.289999999106</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9193267</v>
      </c>
      <c r="I20" s="175">
        <f>BILANCA!E7</f>
        <v>8875068.9500000011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723714</v>
      </c>
      <c r="I21" s="177">
        <f>BILANCA!E68</f>
        <v>656662.09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567432</v>
      </c>
      <c r="I22" s="177">
        <f>BILANCA!E176</f>
        <v>665775.26000000013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9349549</v>
      </c>
      <c r="I23" s="179">
        <f>BILANCA!E237</f>
        <v>8865955.7799999993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6642453</v>
      </c>
      <c r="I27" s="177">
        <f>'RAS-funkcijski'!E114</f>
        <v>6783065.3200000003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6642453</v>
      </c>
      <c r="I28" s="181">
        <f>'RAS-funkcijski'!E141</f>
        <v>6783065.3200000003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567432.19999999995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665775.25999999978</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1603.71</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664171.55000000005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D415" sqref="D41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6674441</v>
      </c>
      <c r="E6" s="53">
        <f>E7+E44+E50+E82+E106+E124+E133+E139</f>
        <v>6623411.3400000008</v>
      </c>
      <c r="F6" s="54">
        <f t="shared" ref="F6:F131" si="0">IF(D6&lt;&gt;0,IF(E6/D6&gt;=100,"&gt;&gt;100",E6/D6*100),"-")</f>
        <v>99.235446683849631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5684567</v>
      </c>
      <c r="E50" s="53">
        <f>E51+E54+E59+E62+E65+E68+E71+E74+E77</f>
        <v>5843307.1700000009</v>
      </c>
      <c r="F50" s="54">
        <f t="shared" si="0"/>
        <v>102.79247601444403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5684567</v>
      </c>
      <c r="E68" s="53">
        <f t="shared" si="15"/>
        <v>5843307.1700000009</v>
      </c>
      <c r="F68" s="54">
        <f t="shared" si="0"/>
        <v>102.79247601444403</v>
      </c>
    </row>
    <row r="69" spans="1:6" ht="12.75" customHeight="1" x14ac:dyDescent="0.2">
      <c r="A69" s="55" t="s">
        <v>181</v>
      </c>
      <c r="B69" s="87" t="s">
        <v>182</v>
      </c>
      <c r="C69" s="52" t="s">
        <v>181</v>
      </c>
      <c r="D69" s="244">
        <v>5651095</v>
      </c>
      <c r="E69" s="244">
        <v>5838948.7300000004</v>
      </c>
      <c r="F69" s="54">
        <f t="shared" si="0"/>
        <v>103.32420053104754</v>
      </c>
    </row>
    <row r="70" spans="1:6" ht="24" x14ac:dyDescent="0.2">
      <c r="A70" s="55" t="s">
        <v>183</v>
      </c>
      <c r="B70" s="87" t="s">
        <v>184</v>
      </c>
      <c r="C70" s="52" t="s">
        <v>183</v>
      </c>
      <c r="D70" s="244">
        <v>33472</v>
      </c>
      <c r="E70" s="244">
        <v>4358.4399999999996</v>
      </c>
      <c r="F70" s="54">
        <f t="shared" si="0"/>
        <v>13.021152007648181</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8147</v>
      </c>
      <c r="E106" s="53">
        <f t="shared" si="23"/>
        <v>10913.67</v>
      </c>
      <c r="F106" s="54">
        <f t="shared" si="0"/>
        <v>133.95937154780901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8147</v>
      </c>
      <c r="E112" s="53">
        <f t="shared" si="25"/>
        <v>10913.67</v>
      </c>
      <c r="F112" s="54">
        <f t="shared" si="0"/>
        <v>133.95937154780901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8147</v>
      </c>
      <c r="E117" s="244">
        <v>10913.67</v>
      </c>
      <c r="F117" s="54">
        <f t="shared" si="0"/>
        <v>133.95937154780901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5839</v>
      </c>
      <c r="E124" s="53">
        <f t="shared" si="27"/>
        <v>26048.95</v>
      </c>
      <c r="F124" s="54">
        <f t="shared" si="0"/>
        <v>446.12005480390479</v>
      </c>
    </row>
    <row r="125" spans="1:6" ht="12.75" customHeight="1" x14ac:dyDescent="0.2">
      <c r="A125" s="55">
        <v>661</v>
      </c>
      <c r="B125" s="88" t="s">
        <v>293</v>
      </c>
      <c r="C125" s="52" t="s">
        <v>294</v>
      </c>
      <c r="D125" s="53">
        <f t="shared" ref="D125:E125" si="28">SUM(D126:D127)</f>
        <v>5707</v>
      </c>
      <c r="E125" s="53">
        <f t="shared" si="28"/>
        <v>26048.95</v>
      </c>
      <c r="F125" s="54">
        <f t="shared" si="0"/>
        <v>456.43858419484849</v>
      </c>
    </row>
    <row r="126" spans="1:6" ht="12.75" customHeight="1" x14ac:dyDescent="0.2">
      <c r="A126" s="55">
        <v>6614</v>
      </c>
      <c r="B126" s="88" t="s">
        <v>295</v>
      </c>
      <c r="C126" s="52" t="s">
        <v>296</v>
      </c>
      <c r="D126" s="244"/>
      <c r="E126" s="244">
        <v>820</v>
      </c>
      <c r="F126" s="54" t="str">
        <f t="shared" si="0"/>
        <v>-</v>
      </c>
    </row>
    <row r="127" spans="1:6" ht="12.75" customHeight="1" x14ac:dyDescent="0.2">
      <c r="A127" s="55">
        <v>6615</v>
      </c>
      <c r="B127" s="88" t="s">
        <v>297</v>
      </c>
      <c r="C127" s="52" t="s">
        <v>298</v>
      </c>
      <c r="D127" s="244">
        <v>5707</v>
      </c>
      <c r="E127" s="244">
        <v>25228.95</v>
      </c>
      <c r="F127" s="54">
        <f t="shared" si="0"/>
        <v>442.0702645873489</v>
      </c>
    </row>
    <row r="128" spans="1:6" ht="24" x14ac:dyDescent="0.2">
      <c r="A128" s="55">
        <v>663</v>
      </c>
      <c r="B128" s="233" t="s">
        <v>299</v>
      </c>
      <c r="C128" s="52" t="s">
        <v>300</v>
      </c>
      <c r="D128" s="53">
        <f t="shared" ref="D128:E128" si="29">SUM(D129:D132)</f>
        <v>132</v>
      </c>
      <c r="E128" s="53">
        <f t="shared" si="29"/>
        <v>0</v>
      </c>
      <c r="F128" s="54">
        <f t="shared" si="0"/>
        <v>0</v>
      </c>
    </row>
    <row r="129" spans="1:6" ht="12.75" customHeight="1" x14ac:dyDescent="0.2">
      <c r="A129" s="55">
        <v>6631</v>
      </c>
      <c r="B129" s="88" t="s">
        <v>301</v>
      </c>
      <c r="C129" s="52" t="s">
        <v>302</v>
      </c>
      <c r="D129" s="244">
        <v>132</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975888</v>
      </c>
      <c r="E133" s="53">
        <f t="shared" si="30"/>
        <v>743141.55</v>
      </c>
      <c r="F133" s="54">
        <f t="shared" ref="F133:F223" si="31">IF(D133&lt;&gt;0,IF(E133/D133&gt;=100,"&gt;&gt;100",E133/D133*100),"-")</f>
        <v>76.150290812060405</v>
      </c>
    </row>
    <row r="134" spans="1:6" ht="24" x14ac:dyDescent="0.2">
      <c r="A134" s="55">
        <v>671</v>
      </c>
      <c r="B134" s="234" t="s">
        <v>311</v>
      </c>
      <c r="C134" s="52" t="s">
        <v>312</v>
      </c>
      <c r="D134" s="53">
        <f t="shared" ref="D134:E134" si="32">SUM(D135:D137)</f>
        <v>975888</v>
      </c>
      <c r="E134" s="53">
        <f t="shared" si="32"/>
        <v>743141.55</v>
      </c>
      <c r="F134" s="54">
        <f t="shared" si="31"/>
        <v>76.150290812060405</v>
      </c>
    </row>
    <row r="135" spans="1:6" ht="12.75" customHeight="1" x14ac:dyDescent="0.2">
      <c r="A135" s="55">
        <v>6711</v>
      </c>
      <c r="B135" s="87" t="s">
        <v>313</v>
      </c>
      <c r="C135" s="52" t="s">
        <v>314</v>
      </c>
      <c r="D135" s="244">
        <v>941544</v>
      </c>
      <c r="E135" s="244">
        <v>732484.24</v>
      </c>
      <c r="F135" s="54">
        <f t="shared" si="31"/>
        <v>77.796071134222089</v>
      </c>
    </row>
    <row r="136" spans="1:6" ht="24" x14ac:dyDescent="0.2">
      <c r="A136" s="55">
        <v>6712</v>
      </c>
      <c r="B136" s="234" t="s">
        <v>315</v>
      </c>
      <c r="C136" s="52" t="s">
        <v>316</v>
      </c>
      <c r="D136" s="244">
        <v>34344</v>
      </c>
      <c r="E136" s="244">
        <v>10657.31</v>
      </c>
      <c r="F136" s="54">
        <f t="shared" si="31"/>
        <v>31.031068017703234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6558432</v>
      </c>
      <c r="E151" s="53">
        <f t="shared" si="35"/>
        <v>6754477.4500000002</v>
      </c>
      <c r="F151" s="54">
        <f t="shared" si="31"/>
        <v>102.98921220803999</v>
      </c>
    </row>
    <row r="152" spans="1:6" ht="12.75" customHeight="1" x14ac:dyDescent="0.2">
      <c r="A152" s="55">
        <v>31</v>
      </c>
      <c r="B152" s="87" t="s">
        <v>346</v>
      </c>
      <c r="C152" s="52" t="s">
        <v>35</v>
      </c>
      <c r="D152" s="53">
        <f t="shared" ref="D152:E152" si="36">D153+D158+D159</f>
        <v>5502836</v>
      </c>
      <c r="E152" s="53">
        <f t="shared" si="36"/>
        <v>5638046.5199999996</v>
      </c>
      <c r="F152" s="54">
        <f t="shared" si="31"/>
        <v>102.45710611764551</v>
      </c>
    </row>
    <row r="153" spans="1:6" ht="12.75" customHeight="1" x14ac:dyDescent="0.2">
      <c r="A153" s="55">
        <v>311</v>
      </c>
      <c r="B153" s="87" t="s">
        <v>347</v>
      </c>
      <c r="C153" s="52" t="s">
        <v>348</v>
      </c>
      <c r="D153" s="53">
        <f t="shared" ref="D153:E153" si="37">SUM(D154:D157)</f>
        <v>4514722</v>
      </c>
      <c r="E153" s="53">
        <f t="shared" si="37"/>
        <v>4650646.62</v>
      </c>
      <c r="F153" s="54">
        <f t="shared" si="31"/>
        <v>103.01069744715178</v>
      </c>
    </row>
    <row r="154" spans="1:6" ht="12.75" customHeight="1" x14ac:dyDescent="0.2">
      <c r="A154" s="55">
        <v>3111</v>
      </c>
      <c r="B154" s="87" t="s">
        <v>349</v>
      </c>
      <c r="C154" s="52" t="s">
        <v>350</v>
      </c>
      <c r="D154" s="244">
        <v>4514722</v>
      </c>
      <c r="E154" s="244">
        <v>4650646.62</v>
      </c>
      <c r="F154" s="54">
        <f t="shared" si="31"/>
        <v>103.01069744715178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254476</v>
      </c>
      <c r="E158" s="244">
        <v>239001.56</v>
      </c>
      <c r="F158" s="54">
        <f t="shared" si="31"/>
        <v>93.919096496329715</v>
      </c>
    </row>
    <row r="159" spans="1:6" ht="12.75" customHeight="1" x14ac:dyDescent="0.2">
      <c r="A159" s="55">
        <v>313</v>
      </c>
      <c r="B159" s="87" t="s">
        <v>359</v>
      </c>
      <c r="C159" s="52" t="s">
        <v>360</v>
      </c>
      <c r="D159" s="53">
        <f t="shared" ref="D159:E159" si="38">SUM(D160:D162)</f>
        <v>733638</v>
      </c>
      <c r="E159" s="53">
        <f t="shared" si="38"/>
        <v>748398.34</v>
      </c>
      <c r="F159" s="54">
        <f t="shared" si="31"/>
        <v>102.01193776767288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733638</v>
      </c>
      <c r="E161" s="244">
        <v>748398.34</v>
      </c>
      <c r="F161" s="54">
        <f t="shared" si="31"/>
        <v>102.01193776767288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998116</v>
      </c>
      <c r="E163" s="53">
        <f t="shared" si="39"/>
        <v>1038068.9099999999</v>
      </c>
      <c r="F163" s="54">
        <f t="shared" si="31"/>
        <v>104.00283233612124</v>
      </c>
    </row>
    <row r="164" spans="1:6" ht="12.75" customHeight="1" x14ac:dyDescent="0.2">
      <c r="A164" s="55">
        <v>321</v>
      </c>
      <c r="B164" s="87" t="s">
        <v>368</v>
      </c>
      <c r="C164" s="52" t="s">
        <v>369</v>
      </c>
      <c r="D164" s="53">
        <f t="shared" ref="D164:E164" si="40">SUM(D165:D168)</f>
        <v>249332</v>
      </c>
      <c r="E164" s="53">
        <f t="shared" si="40"/>
        <v>373360.43</v>
      </c>
      <c r="F164" s="54">
        <f t="shared" si="31"/>
        <v>149.74428873951197</v>
      </c>
    </row>
    <row r="165" spans="1:6" ht="12.75" customHeight="1" x14ac:dyDescent="0.2">
      <c r="A165" s="55">
        <v>3211</v>
      </c>
      <c r="B165" s="87" t="s">
        <v>370</v>
      </c>
      <c r="C165" s="52" t="s">
        <v>371</v>
      </c>
      <c r="D165" s="244">
        <v>20039</v>
      </c>
      <c r="E165" s="244">
        <v>79866.2</v>
      </c>
      <c r="F165" s="54">
        <f t="shared" si="31"/>
        <v>398.5538200509007</v>
      </c>
    </row>
    <row r="166" spans="1:6" ht="12.75" customHeight="1" x14ac:dyDescent="0.2">
      <c r="A166" s="55">
        <v>3212</v>
      </c>
      <c r="B166" s="87" t="s">
        <v>372</v>
      </c>
      <c r="C166" s="52" t="s">
        <v>373</v>
      </c>
      <c r="D166" s="244">
        <v>193656</v>
      </c>
      <c r="E166" s="244">
        <v>256021.75</v>
      </c>
      <c r="F166" s="54">
        <f t="shared" si="31"/>
        <v>132.20439852108893</v>
      </c>
    </row>
    <row r="167" spans="1:6" ht="12.75" customHeight="1" x14ac:dyDescent="0.2">
      <c r="A167" s="55">
        <v>3213</v>
      </c>
      <c r="B167" s="87" t="s">
        <v>374</v>
      </c>
      <c r="C167" s="52" t="s">
        <v>375</v>
      </c>
      <c r="D167" s="244">
        <v>7410</v>
      </c>
      <c r="E167" s="244">
        <v>16770</v>
      </c>
      <c r="F167" s="54">
        <f t="shared" si="31"/>
        <v>226.31578947368419</v>
      </c>
    </row>
    <row r="168" spans="1:6" ht="12.75" customHeight="1" x14ac:dyDescent="0.2">
      <c r="A168" s="55">
        <v>3214</v>
      </c>
      <c r="B168" s="87" t="s">
        <v>376</v>
      </c>
      <c r="C168" s="52" t="s">
        <v>377</v>
      </c>
      <c r="D168" s="244">
        <v>28227</v>
      </c>
      <c r="E168" s="244">
        <v>20702.48</v>
      </c>
      <c r="F168" s="54">
        <f t="shared" si="31"/>
        <v>73.342827788996345</v>
      </c>
    </row>
    <row r="169" spans="1:6" ht="12.75" customHeight="1" x14ac:dyDescent="0.2">
      <c r="A169" s="55">
        <v>322</v>
      </c>
      <c r="B169" s="87" t="s">
        <v>378</v>
      </c>
      <c r="C169" s="52" t="s">
        <v>379</v>
      </c>
      <c r="D169" s="53">
        <f t="shared" ref="D169:E169" si="41">SUM(D170:D176)</f>
        <v>340258</v>
      </c>
      <c r="E169" s="53">
        <f t="shared" si="41"/>
        <v>417433.08</v>
      </c>
      <c r="F169" s="54">
        <f t="shared" si="31"/>
        <v>122.68134180533596</v>
      </c>
    </row>
    <row r="170" spans="1:6" ht="12.75" customHeight="1" x14ac:dyDescent="0.2">
      <c r="A170" s="55">
        <v>3221</v>
      </c>
      <c r="B170" s="87" t="s">
        <v>380</v>
      </c>
      <c r="C170" s="52" t="s">
        <v>381</v>
      </c>
      <c r="D170" s="244">
        <v>41277</v>
      </c>
      <c r="E170" s="244">
        <v>66382.899999999994</v>
      </c>
      <c r="F170" s="54">
        <f t="shared" si="31"/>
        <v>160.82297647600356</v>
      </c>
    </row>
    <row r="171" spans="1:6" ht="12.75" customHeight="1" x14ac:dyDescent="0.2">
      <c r="A171" s="55">
        <v>3222</v>
      </c>
      <c r="B171" s="87" t="s">
        <v>382</v>
      </c>
      <c r="C171" s="52" t="s">
        <v>383</v>
      </c>
      <c r="D171" s="244">
        <v>122671</v>
      </c>
      <c r="E171" s="244">
        <v>168838.08</v>
      </c>
      <c r="F171" s="54">
        <f t="shared" si="31"/>
        <v>137.63487702880059</v>
      </c>
    </row>
    <row r="172" spans="1:6" ht="12.75" customHeight="1" x14ac:dyDescent="0.2">
      <c r="A172" s="55">
        <v>3223</v>
      </c>
      <c r="B172" s="87" t="s">
        <v>384</v>
      </c>
      <c r="C172" s="52" t="s">
        <v>385</v>
      </c>
      <c r="D172" s="244">
        <v>152916</v>
      </c>
      <c r="E172" s="244">
        <v>155465.35999999999</v>
      </c>
      <c r="F172" s="54">
        <f t="shared" si="31"/>
        <v>101.66716367155824</v>
      </c>
    </row>
    <row r="173" spans="1:6" ht="12.75" customHeight="1" x14ac:dyDescent="0.2">
      <c r="A173" s="55">
        <v>3224</v>
      </c>
      <c r="B173" s="87" t="s">
        <v>386</v>
      </c>
      <c r="C173" s="52" t="s">
        <v>387</v>
      </c>
      <c r="D173" s="244">
        <v>17488</v>
      </c>
      <c r="E173" s="244">
        <v>8676.83</v>
      </c>
      <c r="F173" s="54">
        <f t="shared" si="31"/>
        <v>49.615908051235131</v>
      </c>
    </row>
    <row r="174" spans="1:6" ht="12.75" customHeight="1" x14ac:dyDescent="0.2">
      <c r="A174" s="55">
        <v>3225</v>
      </c>
      <c r="B174" s="87" t="s">
        <v>388</v>
      </c>
      <c r="C174" s="52" t="s">
        <v>389</v>
      </c>
      <c r="D174" s="244">
        <v>5906</v>
      </c>
      <c r="E174" s="244">
        <v>12687.32</v>
      </c>
      <c r="F174" s="54">
        <f t="shared" si="31"/>
        <v>214.82086014222824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5382.59</v>
      </c>
      <c r="F176" s="54" t="str">
        <f t="shared" si="31"/>
        <v>-</v>
      </c>
    </row>
    <row r="177" spans="1:6" ht="12.75" customHeight="1" x14ac:dyDescent="0.2">
      <c r="A177" s="55">
        <v>323</v>
      </c>
      <c r="B177" s="87" t="s">
        <v>394</v>
      </c>
      <c r="C177" s="52" t="s">
        <v>395</v>
      </c>
      <c r="D177" s="53">
        <f t="shared" ref="D177:E177" si="42">SUM(D178:D186)</f>
        <v>381076</v>
      </c>
      <c r="E177" s="53">
        <f t="shared" si="42"/>
        <v>212734.69</v>
      </c>
      <c r="F177" s="54">
        <f t="shared" si="31"/>
        <v>55.824740996546616</v>
      </c>
    </row>
    <row r="178" spans="1:6" ht="12.75" customHeight="1" x14ac:dyDescent="0.2">
      <c r="A178" s="55">
        <v>3231</v>
      </c>
      <c r="B178" s="87" t="s">
        <v>396</v>
      </c>
      <c r="C178" s="52" t="s">
        <v>397</v>
      </c>
      <c r="D178" s="244">
        <v>25874</v>
      </c>
      <c r="E178" s="244">
        <v>52873.49</v>
      </c>
      <c r="F178" s="54">
        <f t="shared" si="31"/>
        <v>204.34988791837364</v>
      </c>
    </row>
    <row r="179" spans="1:6" ht="12.75" customHeight="1" x14ac:dyDescent="0.2">
      <c r="A179" s="55">
        <v>3232</v>
      </c>
      <c r="B179" s="87" t="s">
        <v>398</v>
      </c>
      <c r="C179" s="52" t="s">
        <v>399</v>
      </c>
      <c r="D179" s="244">
        <v>251402</v>
      </c>
      <c r="E179" s="244">
        <v>86654.76</v>
      </c>
      <c r="F179" s="54">
        <f t="shared" si="31"/>
        <v>34.468604068384494</v>
      </c>
    </row>
    <row r="180" spans="1:6" ht="12.75" customHeight="1" x14ac:dyDescent="0.2">
      <c r="A180" s="55">
        <v>3233</v>
      </c>
      <c r="B180" s="87" t="s">
        <v>400</v>
      </c>
      <c r="C180" s="52" t="s">
        <v>401</v>
      </c>
      <c r="D180" s="244">
        <v>4968</v>
      </c>
      <c r="E180" s="244"/>
      <c r="F180" s="54">
        <f t="shared" si="31"/>
        <v>0</v>
      </c>
    </row>
    <row r="181" spans="1:6" ht="12.75" customHeight="1" x14ac:dyDescent="0.2">
      <c r="A181" s="55">
        <v>3234</v>
      </c>
      <c r="B181" s="87" t="s">
        <v>402</v>
      </c>
      <c r="C181" s="52" t="s">
        <v>403</v>
      </c>
      <c r="D181" s="244">
        <v>23473</v>
      </c>
      <c r="E181" s="244">
        <v>28270.04</v>
      </c>
      <c r="F181" s="54">
        <f t="shared" si="31"/>
        <v>120.43641630809867</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15761</v>
      </c>
      <c r="E183" s="244">
        <v>10822</v>
      </c>
      <c r="F183" s="54">
        <f t="shared" si="31"/>
        <v>68.663155891123665</v>
      </c>
    </row>
    <row r="184" spans="1:6" ht="12.75" customHeight="1" x14ac:dyDescent="0.2">
      <c r="A184" s="55">
        <v>3237</v>
      </c>
      <c r="B184" s="87" t="s">
        <v>408</v>
      </c>
      <c r="C184" s="52" t="s">
        <v>409</v>
      </c>
      <c r="D184" s="244">
        <v>41450</v>
      </c>
      <c r="E184" s="244">
        <v>13550</v>
      </c>
      <c r="F184" s="54">
        <f t="shared" si="31"/>
        <v>32.689987937273827</v>
      </c>
    </row>
    <row r="185" spans="1:6" ht="12.75" customHeight="1" x14ac:dyDescent="0.2">
      <c r="A185" s="55">
        <v>3238</v>
      </c>
      <c r="B185" s="87" t="s">
        <v>410</v>
      </c>
      <c r="C185" s="52" t="s">
        <v>411</v>
      </c>
      <c r="D185" s="244">
        <v>5150</v>
      </c>
      <c r="E185" s="244">
        <v>5934.4</v>
      </c>
      <c r="F185" s="54">
        <f t="shared" si="31"/>
        <v>115.23106796116505</v>
      </c>
    </row>
    <row r="186" spans="1:6" ht="12.75" customHeight="1" x14ac:dyDescent="0.2">
      <c r="A186" s="55">
        <v>3239</v>
      </c>
      <c r="B186" s="87" t="s">
        <v>412</v>
      </c>
      <c r="C186" s="52" t="s">
        <v>413</v>
      </c>
      <c r="D186" s="244">
        <v>12998</v>
      </c>
      <c r="E186" s="244">
        <v>14630</v>
      </c>
      <c r="F186" s="54">
        <f t="shared" si="31"/>
        <v>112.55577781197108</v>
      </c>
    </row>
    <row r="187" spans="1:6" ht="12.75" customHeight="1" x14ac:dyDescent="0.2">
      <c r="A187" s="55">
        <v>324</v>
      </c>
      <c r="B187" s="87" t="s">
        <v>414</v>
      </c>
      <c r="C187" s="52" t="s">
        <v>415</v>
      </c>
      <c r="D187" s="244"/>
      <c r="E187" s="244">
        <v>700</v>
      </c>
      <c r="F187" s="54" t="str">
        <f t="shared" si="31"/>
        <v>-</v>
      </c>
    </row>
    <row r="188" spans="1:6" ht="12.75" customHeight="1" x14ac:dyDescent="0.2">
      <c r="A188" s="55">
        <v>329</v>
      </c>
      <c r="B188" s="87" t="s">
        <v>416</v>
      </c>
      <c r="C188" s="52" t="s">
        <v>417</v>
      </c>
      <c r="D188" s="53">
        <f t="shared" ref="D188:E188" si="43">SUM(D189:D195)</f>
        <v>27450</v>
      </c>
      <c r="E188" s="53">
        <f t="shared" si="43"/>
        <v>33840.71</v>
      </c>
      <c r="F188" s="54">
        <f t="shared" si="31"/>
        <v>123.28127504553734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v>3290.32</v>
      </c>
      <c r="F191" s="54" t="str">
        <f t="shared" si="31"/>
        <v>-</v>
      </c>
    </row>
    <row r="192" spans="1:6" ht="12.75" customHeight="1" x14ac:dyDescent="0.2">
      <c r="A192" s="55">
        <v>3294</v>
      </c>
      <c r="B192" s="87" t="s">
        <v>424</v>
      </c>
      <c r="C192" s="52" t="s">
        <v>425</v>
      </c>
      <c r="D192" s="244">
        <v>400</v>
      </c>
      <c r="E192" s="244">
        <v>1300</v>
      </c>
      <c r="F192" s="54">
        <f t="shared" si="31"/>
        <v>325</v>
      </c>
    </row>
    <row r="193" spans="1:6" ht="12.75" customHeight="1" x14ac:dyDescent="0.2">
      <c r="A193" s="55">
        <v>3295</v>
      </c>
      <c r="B193" s="87" t="s">
        <v>426</v>
      </c>
      <c r="C193" s="52" t="s">
        <v>427</v>
      </c>
      <c r="D193" s="244">
        <v>1030</v>
      </c>
      <c r="E193" s="244">
        <v>10</v>
      </c>
      <c r="F193" s="54">
        <f t="shared" si="31"/>
        <v>0.97087378640776689</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26020</v>
      </c>
      <c r="E195" s="244">
        <v>29240.39</v>
      </c>
      <c r="F195" s="54">
        <f t="shared" si="31"/>
        <v>112.37659492697925</v>
      </c>
    </row>
    <row r="196" spans="1:6" ht="12.75" customHeight="1" x14ac:dyDescent="0.2">
      <c r="A196" s="55">
        <v>34</v>
      </c>
      <c r="B196" s="234" t="s">
        <v>432</v>
      </c>
      <c r="C196" s="52" t="s">
        <v>433</v>
      </c>
      <c r="D196" s="53">
        <f t="shared" ref="D196:E196" si="44">D197+D202+D210</f>
        <v>5</v>
      </c>
      <c r="E196" s="53">
        <f t="shared" si="44"/>
        <v>1318.91</v>
      </c>
      <c r="F196" s="54" t="str">
        <f t="shared" si="31"/>
        <v>&gt;&gt;100</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5</v>
      </c>
      <c r="E210" s="53">
        <f t="shared" si="47"/>
        <v>1318.91</v>
      </c>
      <c r="F210" s="54" t="str">
        <f t="shared" si="31"/>
        <v>&gt;&gt;100</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v>
      </c>
      <c r="E213" s="244">
        <v>1318.91</v>
      </c>
      <c r="F213" s="54" t="str">
        <f t="shared" si="31"/>
        <v>&gt;&gt;100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57475</v>
      </c>
      <c r="E252" s="53">
        <f t="shared" si="63"/>
        <v>77043.11</v>
      </c>
      <c r="F252" s="54">
        <f t="shared" ref="F252:F258" si="64">IF(D252&lt;&gt;0,IF(E252/D252&gt;=100,"&gt;&gt;100",E252/D252*100),"-")</f>
        <v>134.04629839060459</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57475</v>
      </c>
      <c r="E259" s="53">
        <f t="shared" si="66"/>
        <v>77043.11</v>
      </c>
      <c r="F259" s="54">
        <f t="shared" ref="F259:F262" si="67">IF(D259&lt;&gt;0,IF(E259/D259&gt;=100,"&gt;&gt;100",E259/D259*100),"-")</f>
        <v>134.04629839060459</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57475</v>
      </c>
      <c r="E261" s="244">
        <v>77043.11</v>
      </c>
      <c r="F261" s="54">
        <f t="shared" si="67"/>
        <v>134.04629839060459</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6558432</v>
      </c>
      <c r="E289" s="53">
        <f t="shared" si="79"/>
        <v>6754477.4500000002</v>
      </c>
      <c r="F289" s="54">
        <f t="shared" si="76"/>
        <v>102.98921220803999</v>
      </c>
    </row>
    <row r="290" spans="1:6" ht="12.75" customHeight="1" x14ac:dyDescent="0.2">
      <c r="A290" s="55" t="s">
        <v>605</v>
      </c>
      <c r="B290" s="87" t="s">
        <v>616</v>
      </c>
      <c r="C290" s="52" t="s">
        <v>617</v>
      </c>
      <c r="D290" s="53">
        <f>IF(D6&gt;=D289,D6-D289,0)</f>
        <v>116009</v>
      </c>
      <c r="E290" s="53">
        <f>IF(E6&gt;=E289,E6-E289,0)</f>
        <v>0</v>
      </c>
      <c r="F290" s="54">
        <f t="shared" si="76"/>
        <v>0</v>
      </c>
    </row>
    <row r="291" spans="1:6" ht="12.75" customHeight="1" x14ac:dyDescent="0.2">
      <c r="A291" s="55" t="s">
        <v>605</v>
      </c>
      <c r="B291" s="87" t="s">
        <v>618</v>
      </c>
      <c r="C291" s="52" t="s">
        <v>619</v>
      </c>
      <c r="D291" s="53">
        <f>IF(D289&gt;=D6,D289-D6,0)</f>
        <v>0</v>
      </c>
      <c r="E291" s="53">
        <f>IF(E289&gt;=E6,E289-E6,0)</f>
        <v>131066.1099999994</v>
      </c>
      <c r="F291" s="54" t="str">
        <f t="shared" si="76"/>
        <v>-</v>
      </c>
    </row>
    <row r="292" spans="1:6" ht="12.75" customHeight="1" x14ac:dyDescent="0.2">
      <c r="A292" s="55">
        <v>92211</v>
      </c>
      <c r="B292" s="87" t="s">
        <v>620</v>
      </c>
      <c r="C292" s="52" t="s">
        <v>621</v>
      </c>
      <c r="D292" s="244">
        <v>60660</v>
      </c>
      <c r="E292" s="244">
        <v>92647.75</v>
      </c>
      <c r="F292" s="54">
        <f t="shared" si="76"/>
        <v>152.73285525881965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4944</v>
      </c>
      <c r="E294" s="244">
        <v>6712.5</v>
      </c>
      <c r="F294" s="54">
        <f t="shared" si="76"/>
        <v>135.77063106796118</v>
      </c>
    </row>
    <row r="295" spans="1:6" ht="24" x14ac:dyDescent="0.2">
      <c r="A295" s="55">
        <v>9661</v>
      </c>
      <c r="B295" s="87" t="s">
        <v>626</v>
      </c>
      <c r="C295" s="52" t="s">
        <v>627</v>
      </c>
      <c r="D295" s="244">
        <v>4944</v>
      </c>
      <c r="E295" s="244">
        <v>6712.5</v>
      </c>
      <c r="F295" s="54">
        <f t="shared" si="76"/>
        <v>135.77063106796118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4043.94</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4043.94</v>
      </c>
      <c r="F311" s="54" t="str">
        <f t="shared" si="81"/>
        <v>-</v>
      </c>
    </row>
    <row r="312" spans="1:6" ht="12.75" customHeight="1" x14ac:dyDescent="0.2">
      <c r="A312" s="55">
        <v>721</v>
      </c>
      <c r="B312" s="87" t="s">
        <v>659</v>
      </c>
      <c r="C312" s="52" t="s">
        <v>660</v>
      </c>
      <c r="D312" s="53">
        <f t="shared" ref="D312:E312" si="86">SUM(D313:D316)</f>
        <v>0</v>
      </c>
      <c r="E312" s="53">
        <f t="shared" si="86"/>
        <v>4043.94</v>
      </c>
      <c r="F312" s="54" t="str">
        <f t="shared" si="81"/>
        <v>-</v>
      </c>
    </row>
    <row r="313" spans="1:6" ht="12.75" customHeight="1" x14ac:dyDescent="0.2">
      <c r="A313" s="55">
        <v>7211</v>
      </c>
      <c r="B313" s="87" t="s">
        <v>661</v>
      </c>
      <c r="C313" s="52" t="s">
        <v>662</v>
      </c>
      <c r="D313" s="244"/>
      <c r="E313" s="244">
        <v>4043.94</v>
      </c>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84021</v>
      </c>
      <c r="E350" s="53">
        <f t="shared" si="95"/>
        <v>28587.870000000003</v>
      </c>
      <c r="F350" s="54">
        <f t="shared" si="81"/>
        <v>34.024672403327742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84021</v>
      </c>
      <c r="E363" s="53">
        <f t="shared" si="99"/>
        <v>28587.870000000003</v>
      </c>
      <c r="F363" s="54">
        <f t="shared" si="81"/>
        <v>34.024672403327742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48526</v>
      </c>
      <c r="E369" s="53">
        <f t="shared" si="101"/>
        <v>18341.580000000002</v>
      </c>
      <c r="F369" s="54">
        <f t="shared" si="81"/>
        <v>37.797428182829826</v>
      </c>
    </row>
    <row r="370" spans="1:6" ht="12.75" customHeight="1" x14ac:dyDescent="0.2">
      <c r="A370" s="55">
        <v>4221</v>
      </c>
      <c r="B370" s="87" t="s">
        <v>671</v>
      </c>
      <c r="C370" s="52" t="s">
        <v>763</v>
      </c>
      <c r="D370" s="244">
        <v>21550</v>
      </c>
      <c r="E370" s="244">
        <v>8987.2800000000007</v>
      </c>
      <c r="F370" s="54">
        <f t="shared" si="81"/>
        <v>41.704315545243617</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26976</v>
      </c>
      <c r="E376" s="244">
        <v>9354.2999999999993</v>
      </c>
      <c r="F376" s="54">
        <f t="shared" si="81"/>
        <v>34.676379003558715</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35495</v>
      </c>
      <c r="E383" s="53">
        <f t="shared" si="103"/>
        <v>10246.290000000001</v>
      </c>
      <c r="F383" s="54">
        <f t="shared" si="81"/>
        <v>28.866854486547407</v>
      </c>
    </row>
    <row r="384" spans="1:6" ht="12.75" customHeight="1" x14ac:dyDescent="0.2">
      <c r="A384" s="55">
        <v>4241</v>
      </c>
      <c r="B384" s="87" t="s">
        <v>780</v>
      </c>
      <c r="C384" s="52" t="s">
        <v>781</v>
      </c>
      <c r="D384" s="244">
        <v>35495</v>
      </c>
      <c r="E384" s="244">
        <v>10246.290000000001</v>
      </c>
      <c r="F384" s="54">
        <f t="shared" si="81"/>
        <v>28.866854486547407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84021</v>
      </c>
      <c r="E408" s="53">
        <f t="shared" si="111"/>
        <v>24543.930000000004</v>
      </c>
      <c r="F408" s="54">
        <f t="shared" si="81"/>
        <v>29.211661370371701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17101</v>
      </c>
      <c r="E411" s="244">
        <v>5547.62</v>
      </c>
      <c r="F411" s="54">
        <f t="shared" si="81"/>
        <v>32.440325127185545</v>
      </c>
    </row>
    <row r="412" spans="1:6" ht="12.75" customHeight="1" x14ac:dyDescent="0.2">
      <c r="A412" s="55" t="s">
        <v>605</v>
      </c>
      <c r="B412" s="87" t="s">
        <v>826</v>
      </c>
      <c r="C412" s="52" t="s">
        <v>827</v>
      </c>
      <c r="D412" s="53">
        <f>D6+D298</f>
        <v>6674441</v>
      </c>
      <c r="E412" s="53">
        <f>E6+E298</f>
        <v>6627455.2800000012</v>
      </c>
      <c r="F412" s="54">
        <f t="shared" si="81"/>
        <v>99.29603512863477</v>
      </c>
    </row>
    <row r="413" spans="1:6" ht="12.75" customHeight="1" x14ac:dyDescent="0.2">
      <c r="A413" s="55" t="s">
        <v>605</v>
      </c>
      <c r="B413" s="87" t="s">
        <v>828</v>
      </c>
      <c r="C413" s="52" t="s">
        <v>829</v>
      </c>
      <c r="D413" s="53">
        <f t="shared" ref="D413:E413" si="112">D289+D350</f>
        <v>6642453</v>
      </c>
      <c r="E413" s="53">
        <f t="shared" si="112"/>
        <v>6783065.3200000003</v>
      </c>
      <c r="F413" s="54">
        <f t="shared" si="81"/>
        <v>102.11687338999613</v>
      </c>
    </row>
    <row r="414" spans="1:6" ht="12.75" customHeight="1" x14ac:dyDescent="0.2">
      <c r="A414" s="55" t="s">
        <v>605</v>
      </c>
      <c r="B414" s="87" t="s">
        <v>830</v>
      </c>
      <c r="C414" s="52" t="s">
        <v>831</v>
      </c>
      <c r="D414" s="53">
        <f t="shared" ref="D414:E414" si="113">IF(D412&gt;=D413,D412-D413,0)</f>
        <v>31988</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155610.03999999911</v>
      </c>
      <c r="F415" s="54" t="str">
        <f t="shared" si="81"/>
        <v>-</v>
      </c>
    </row>
    <row r="416" spans="1:6" ht="12.75" customHeight="1" x14ac:dyDescent="0.2">
      <c r="A416" s="62" t="s">
        <v>834</v>
      </c>
      <c r="B416" s="234" t="s">
        <v>835</v>
      </c>
      <c r="C416" s="63" t="s">
        <v>836</v>
      </c>
      <c r="D416" s="53">
        <f t="shared" ref="D416:E416" si="115">IF(D292-D293+D409-D410&gt;=0,D292-D293+D409-D410,0)</f>
        <v>60660</v>
      </c>
      <c r="E416" s="53">
        <f t="shared" si="115"/>
        <v>92647.75</v>
      </c>
      <c r="F416" s="54">
        <f t="shared" si="81"/>
        <v>152.73285525881965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22045</v>
      </c>
      <c r="E418" s="64">
        <f t="shared" si="117"/>
        <v>12260.119999999999</v>
      </c>
      <c r="F418" s="59">
        <f t="shared" si="81"/>
        <v>55.614062145611243</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6674441</v>
      </c>
      <c r="E639" s="53">
        <f t="shared" si="180"/>
        <v>6627455.2800000012</v>
      </c>
      <c r="F639" s="54">
        <f t="shared" si="119"/>
        <v>99.29603512863477</v>
      </c>
    </row>
    <row r="640" spans="1:6" ht="12.75" customHeight="1" x14ac:dyDescent="0.2">
      <c r="A640" s="55" t="s">
        <v>605</v>
      </c>
      <c r="B640" s="87" t="s">
        <v>1274</v>
      </c>
      <c r="C640" s="52" t="s">
        <v>1275</v>
      </c>
      <c r="D640" s="53">
        <f t="shared" ref="D640:E640" si="181">D413+D528</f>
        <v>6642453</v>
      </c>
      <c r="E640" s="53">
        <f t="shared" si="181"/>
        <v>6783065.3200000003</v>
      </c>
      <c r="F640" s="54">
        <f t="shared" si="119"/>
        <v>102.11687338999613</v>
      </c>
    </row>
    <row r="641" spans="1:6" ht="12.75" customHeight="1" x14ac:dyDescent="0.2">
      <c r="A641" s="55" t="s">
        <v>605</v>
      </c>
      <c r="B641" s="87" t="s">
        <v>1276</v>
      </c>
      <c r="C641" s="52" t="s">
        <v>1277</v>
      </c>
      <c r="D641" s="53">
        <f t="shared" ref="D641:E641" si="182">IF(D639&gt;=D640,D639-D640,0)</f>
        <v>31988</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155610.03999999911</v>
      </c>
      <c r="F642" s="54" t="str">
        <f t="shared" si="119"/>
        <v>-</v>
      </c>
    </row>
    <row r="643" spans="1:6" ht="24" x14ac:dyDescent="0.2">
      <c r="A643" s="62" t="s">
        <v>1280</v>
      </c>
      <c r="B643" s="87" t="s">
        <v>1281</v>
      </c>
      <c r="C643" s="63" t="s">
        <v>1280</v>
      </c>
      <c r="D643" s="53">
        <f t="shared" ref="D643:E643" si="184">IF(D416-D417+D637-D638&gt;=0,D416-D417+D637-D638,0)</f>
        <v>60660</v>
      </c>
      <c r="E643" s="53">
        <f t="shared" si="184"/>
        <v>92647.75</v>
      </c>
      <c r="F643" s="54">
        <f t="shared" si="119"/>
        <v>152.73285525881965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92648</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62962.289999999106</v>
      </c>
      <c r="F646" s="54" t="str">
        <f t="shared" si="119"/>
        <v>-</v>
      </c>
    </row>
    <row r="647" spans="1:6" ht="24" x14ac:dyDescent="0.2">
      <c r="A647" s="57" t="s">
        <v>1288</v>
      </c>
      <c r="B647" s="235" t="s">
        <v>1289</v>
      </c>
      <c r="C647" s="58" t="s">
        <v>1288</v>
      </c>
      <c r="D647" s="245">
        <v>448045</v>
      </c>
      <c r="E647" s="245">
        <v>488960.49</v>
      </c>
      <c r="F647" s="59">
        <f t="shared" si="119"/>
        <v>109.13200459775246</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49</v>
      </c>
      <c r="E654" s="264">
        <v>48</v>
      </c>
      <c r="F654" s="54">
        <f t="shared" si="188"/>
        <v>97.959183673469383</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44</v>
      </c>
      <c r="E656" s="264">
        <v>45</v>
      </c>
      <c r="F656" s="54">
        <f t="shared" si="188"/>
        <v>102.27272727272727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5625179</v>
      </c>
      <c r="E675" s="244">
        <v>5783142.6100000003</v>
      </c>
      <c r="F675" s="54">
        <f t="shared" si="188"/>
        <v>102.80815259389968</v>
      </c>
    </row>
    <row r="676" spans="1:6" ht="24" x14ac:dyDescent="0.2">
      <c r="A676" s="55">
        <v>63613</v>
      </c>
      <c r="B676" s="234" t="s">
        <v>1346</v>
      </c>
      <c r="C676" s="52" t="s">
        <v>1347</v>
      </c>
      <c r="D676" s="244">
        <v>25916</v>
      </c>
      <c r="E676" s="244">
        <v>55806.12</v>
      </c>
      <c r="F676" s="54">
        <f t="shared" si="188"/>
        <v>215.3346195400525</v>
      </c>
    </row>
    <row r="677" spans="1:6" ht="24" x14ac:dyDescent="0.2">
      <c r="A677" s="55">
        <v>63622</v>
      </c>
      <c r="B677" s="234" t="s">
        <v>1348</v>
      </c>
      <c r="C677" s="52" t="s">
        <v>1349</v>
      </c>
      <c r="D677" s="244">
        <v>33472</v>
      </c>
      <c r="E677" s="244">
        <v>4358.4399999999996</v>
      </c>
      <c r="F677" s="54">
        <f t="shared" si="188"/>
        <v>13.021152007648181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15634</v>
      </c>
      <c r="E716" s="244">
        <v>32046.43</v>
      </c>
      <c r="F716" s="54">
        <f t="shared" si="188"/>
        <v>204.9790840475886</v>
      </c>
    </row>
    <row r="717" spans="1:6" ht="12.75" customHeight="1" x14ac:dyDescent="0.2">
      <c r="A717" s="55">
        <v>31215</v>
      </c>
      <c r="B717" s="87" t="s">
        <v>1410</v>
      </c>
      <c r="C717" s="52" t="s">
        <v>1411</v>
      </c>
      <c r="D717" s="244">
        <v>22302</v>
      </c>
      <c r="E717" s="244"/>
      <c r="F717" s="54">
        <f t="shared" si="188"/>
        <v>0</v>
      </c>
    </row>
    <row r="718" spans="1:6" ht="12.75" customHeight="1" x14ac:dyDescent="0.2">
      <c r="A718" s="55">
        <v>32121</v>
      </c>
      <c r="B718" s="87" t="s">
        <v>1412</v>
      </c>
      <c r="C718" s="52" t="s">
        <v>1413</v>
      </c>
      <c r="D718" s="244">
        <v>193656</v>
      </c>
      <c r="E718" s="244">
        <v>256021.75</v>
      </c>
      <c r="F718" s="54">
        <f t="shared" si="188"/>
        <v>132.20439852108893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9379</v>
      </c>
      <c r="E720" s="244">
        <v>8190</v>
      </c>
      <c r="F720" s="54">
        <f t="shared" si="188"/>
        <v>87.322742296620106</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57475</v>
      </c>
      <c r="E828" s="244">
        <v>77043.11</v>
      </c>
      <c r="F828" s="54">
        <f t="shared" si="190"/>
        <v>134.04629839060459</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3" workbookViewId="0">
      <selection activeCell="H276" sqref="H27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9916981</v>
      </c>
      <c r="E6" s="231">
        <f t="shared" si="0"/>
        <v>9531731.040000001</v>
      </c>
      <c r="F6" s="232">
        <f t="shared" ref="F6:F260" si="1">IF(D6&gt;0,IF(E6/D6&gt;=100,"&gt;&gt;100",E6/D6*100),"-")</f>
        <v>96.115249590576013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9193267</v>
      </c>
      <c r="E7" s="106">
        <f t="shared" si="2"/>
        <v>8875068.9500000011</v>
      </c>
      <c r="F7" s="95">
        <f t="shared" si="1"/>
        <v>96.538792466269072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16394</v>
      </c>
      <c r="E10" s="249">
        <v>16393.75</v>
      </c>
      <c r="F10" s="95">
        <f t="shared" si="1"/>
        <v>99.998475051848231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16394</v>
      </c>
      <c r="E11" s="249">
        <v>16393.75</v>
      </c>
      <c r="F11" s="95">
        <f t="shared" si="1"/>
        <v>99.998475051848231</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9192302</v>
      </c>
      <c r="E12" s="106">
        <f t="shared" si="3"/>
        <v>8874104.4500000011</v>
      </c>
      <c r="F12" s="95">
        <f t="shared" si="1"/>
        <v>96.538434550997138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8668848</v>
      </c>
      <c r="E13" s="106">
        <f t="shared" si="4"/>
        <v>8508787.7200000007</v>
      </c>
      <c r="F13" s="95">
        <f t="shared" si="1"/>
        <v>98.15361533620154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12804891</v>
      </c>
      <c r="E15" s="249">
        <v>12804891.48</v>
      </c>
      <c r="F15" s="95">
        <f t="shared" si="1"/>
        <v>100.00000374856764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4136043</v>
      </c>
      <c r="E18" s="249">
        <v>4296103.76</v>
      </c>
      <c r="F18" s="95">
        <f t="shared" si="1"/>
        <v>103.86990077230823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514775</v>
      </c>
      <c r="E19" s="106">
        <f t="shared" si="5"/>
        <v>353343.26</v>
      </c>
      <c r="F19" s="95">
        <f t="shared" si="1"/>
        <v>68.640330241367593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748543</v>
      </c>
      <c r="E20" s="249">
        <v>743831.7</v>
      </c>
      <c r="F20" s="95">
        <f t="shared" si="1"/>
        <v>99.370603959959553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19827</v>
      </c>
      <c r="E21" s="249">
        <v>18196.61</v>
      </c>
      <c r="F21" s="95">
        <f t="shared" si="1"/>
        <v>91.776920361123729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84380</v>
      </c>
      <c r="E22" s="249">
        <v>82529.95</v>
      </c>
      <c r="F22" s="95">
        <f t="shared" si="1"/>
        <v>97.807478075373311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12847</v>
      </c>
      <c r="E23" s="249">
        <v>12847.2</v>
      </c>
      <c r="F23" s="95">
        <f t="shared" si="1"/>
        <v>100.00155678368492</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372017</v>
      </c>
      <c r="E25" s="249">
        <v>372017.25</v>
      </c>
      <c r="F25" s="95">
        <f t="shared" si="1"/>
        <v>100.00006720123005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969635</v>
      </c>
      <c r="E26" s="249">
        <v>964191.44</v>
      </c>
      <c r="F26" s="95">
        <f t="shared" si="1"/>
        <v>99.438596997839397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1692474</v>
      </c>
      <c r="E28" s="249">
        <v>1840270.89</v>
      </c>
      <c r="F28" s="95">
        <f t="shared" si="1"/>
        <v>108.73259441503976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8679</v>
      </c>
      <c r="E35" s="106">
        <f t="shared" si="7"/>
        <v>11973.469999999972</v>
      </c>
      <c r="F35" s="95">
        <f t="shared" si="1"/>
        <v>137.95909667012296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437217</v>
      </c>
      <c r="E36" s="249">
        <v>447463.21</v>
      </c>
      <c r="F36" s="95">
        <f t="shared" si="1"/>
        <v>102.34350677123717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18800</v>
      </c>
      <c r="E37" s="249">
        <v>18800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340300</v>
      </c>
      <c r="E39" s="249">
        <v>340300</v>
      </c>
      <c r="F39" s="95">
        <f t="shared" si="1"/>
        <v>100</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787638</v>
      </c>
      <c r="E40" s="249">
        <v>794589.74</v>
      </c>
      <c r="F40" s="95">
        <f t="shared" si="1"/>
        <v>100.88260596873182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178084</v>
      </c>
      <c r="E54" s="249">
        <v>190771.4</v>
      </c>
      <c r="F54" s="95">
        <f t="shared" si="1"/>
        <v>107.12439073695559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178084</v>
      </c>
      <c r="E55" s="249">
        <v>190771.4</v>
      </c>
      <c r="F55" s="95">
        <f t="shared" si="1"/>
        <v>107.12439073695559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965</v>
      </c>
      <c r="E63" s="106">
        <f t="shared" si="12"/>
        <v>964.5</v>
      </c>
      <c r="F63" s="95">
        <f t="shared" si="1"/>
        <v>99.948186528497402</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965</v>
      </c>
      <c r="E64" s="249">
        <v>964.5</v>
      </c>
      <c r="F64" s="95">
        <f t="shared" si="1"/>
        <v>99.948186528497402</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723714</v>
      </c>
      <c r="E68" s="106">
        <f t="shared" si="13"/>
        <v>656662.09</v>
      </c>
      <c r="F68" s="95">
        <f t="shared" si="1"/>
        <v>90.735026543634632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86590</v>
      </c>
      <c r="E78" s="106">
        <f>E79+SUM(E82:E84)-E85+E86</f>
        <v>59694.18</v>
      </c>
      <c r="F78" s="95">
        <f t="shared" si="1"/>
        <v>68.938884397736459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36581</v>
      </c>
      <c r="E82" s="249">
        <v>36581</v>
      </c>
      <c r="F82" s="95">
        <f t="shared" si="1"/>
        <v>100</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2764</v>
      </c>
      <c r="E84" s="249"/>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47245</v>
      </c>
      <c r="E86" s="249">
        <v>23113.18</v>
      </c>
      <c r="F86" s="95">
        <f t="shared" si="1"/>
        <v>48.921959995766748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5008</v>
      </c>
      <c r="E118" s="106">
        <f t="shared" si="20"/>
        <v>5008</v>
      </c>
      <c r="F118" s="95">
        <f t="shared" si="1"/>
        <v>100</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5008</v>
      </c>
      <c r="E119" s="106">
        <f t="shared" si="21"/>
        <v>5008</v>
      </c>
      <c r="F119" s="95">
        <f t="shared" si="1"/>
        <v>100</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5008</v>
      </c>
      <c r="E125" s="249">
        <v>5008</v>
      </c>
      <c r="F125" s="95">
        <f t="shared" si="1"/>
        <v>100</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166970</v>
      </c>
      <c r="E146" s="106">
        <f t="shared" si="26"/>
        <v>97451.8</v>
      </c>
      <c r="F146" s="95">
        <f t="shared" si="1"/>
        <v>58.364855962148887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4944</v>
      </c>
      <c r="E160" s="249">
        <v>6712.5</v>
      </c>
      <c r="F160" s="95">
        <f t="shared" si="1"/>
        <v>135.77063106796118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162026</v>
      </c>
      <c r="E161" s="249">
        <v>90739.3</v>
      </c>
      <c r="F161" s="95">
        <f t="shared" si="1"/>
        <v>56.002925456408235</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17101</v>
      </c>
      <c r="E164" s="106">
        <f t="shared" si="28"/>
        <v>5547.62</v>
      </c>
      <c r="F164" s="95">
        <f t="shared" si="1"/>
        <v>32.440325127185545</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17101</v>
      </c>
      <c r="E165" s="249">
        <v>5547.62</v>
      </c>
      <c r="F165" s="95">
        <f t="shared" si="1"/>
        <v>32.440325127185545</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448045</v>
      </c>
      <c r="E170" s="106">
        <f t="shared" si="29"/>
        <v>488960.49</v>
      </c>
      <c r="F170" s="95">
        <f t="shared" si="1"/>
        <v>109.13200459775246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448045</v>
      </c>
      <c r="E173" s="249">
        <v>488960.49</v>
      </c>
      <c r="F173" s="95">
        <f t="shared" si="1"/>
        <v>109.13200459775246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9916981</v>
      </c>
      <c r="E175" s="106">
        <f t="shared" si="30"/>
        <v>9531731.0399999991</v>
      </c>
      <c r="F175" s="95">
        <f t="shared" si="1"/>
        <v>96.115249590575985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567432</v>
      </c>
      <c r="E176" s="106">
        <f t="shared" si="31"/>
        <v>665775.26000000013</v>
      </c>
      <c r="F176" s="95">
        <f t="shared" si="1"/>
        <v>117.331285510863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566682</v>
      </c>
      <c r="E177" s="106">
        <f t="shared" si="32"/>
        <v>665775.26000000013</v>
      </c>
      <c r="F177" s="95">
        <f t="shared" si="1"/>
        <v>117.4865727162677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446332</v>
      </c>
      <c r="E178" s="249">
        <v>491641.19</v>
      </c>
      <c r="F178" s="95">
        <f t="shared" si="1"/>
        <v>110.15145452264234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71211</v>
      </c>
      <c r="E179" s="249">
        <v>151020.89000000001</v>
      </c>
      <c r="F179" s="95">
        <f t="shared" si="1"/>
        <v>212.07522714187417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v>
      </c>
      <c r="E183" s="249"/>
      <c r="F183" s="95">
        <f t="shared" si="1"/>
        <v>0</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180</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48955</v>
      </c>
      <c r="E188" s="249">
        <v>23113.18</v>
      </c>
      <c r="F188" s="95">
        <f t="shared" si="1"/>
        <v>47.213114084363191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750</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9349549</v>
      </c>
      <c r="E237" s="106">
        <f t="shared" si="41"/>
        <v>8865955.7799999993</v>
      </c>
      <c r="F237" s="95">
        <f t="shared" si="1"/>
        <v>94.827630509236315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9234856</v>
      </c>
      <c r="E238" s="106">
        <f t="shared" si="42"/>
        <v>8916657.9499999993</v>
      </c>
      <c r="F238" s="95">
        <f t="shared" si="1"/>
        <v>96.554379949183826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9234856</v>
      </c>
      <c r="E239" s="106">
        <f t="shared" si="43"/>
        <v>8916657.9499999993</v>
      </c>
      <c r="F239" s="95">
        <f t="shared" si="1"/>
        <v>96.554379949183826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9218462</v>
      </c>
      <c r="E240" s="249">
        <v>8900264.1999999993</v>
      </c>
      <c r="F240" s="95">
        <f t="shared" si="1"/>
        <v>96.548255012604045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16394</v>
      </c>
      <c r="E241" s="249">
        <v>16393.75</v>
      </c>
      <c r="F241" s="95">
        <f t="shared" si="1"/>
        <v>99.998475051848231</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92648</v>
      </c>
      <c r="E245" s="106">
        <f t="shared" si="45"/>
        <v>-62962.29</v>
      </c>
      <c r="F245" s="95">
        <f t="shared" si="1"/>
        <v>-67.958606769709007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176668</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176668</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84020</v>
      </c>
      <c r="E250" s="106">
        <f t="shared" si="47"/>
        <v>62962.29</v>
      </c>
      <c r="F250" s="95">
        <f t="shared" si="1"/>
        <v>74.937264936919775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38418.36</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84020</v>
      </c>
      <c r="E252" s="249">
        <v>24543.93</v>
      </c>
      <c r="F252" s="95">
        <f t="shared" si="1"/>
        <v>29.212009045465365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4944</v>
      </c>
      <c r="E255" s="249">
        <v>6712.5</v>
      </c>
      <c r="F255" s="95">
        <f t="shared" si="1"/>
        <v>135.77063106796118</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17101</v>
      </c>
      <c r="E256" s="249">
        <v>5547.62</v>
      </c>
      <c r="F256" s="95">
        <f t="shared" si="1"/>
        <v>32.440325127185545</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317934</v>
      </c>
      <c r="E259" s="106">
        <f t="shared" si="49"/>
        <v>317934</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317934</v>
      </c>
      <c r="E260" s="250">
        <v>317934</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4944</v>
      </c>
      <c r="E264" s="249">
        <v>6712.5</v>
      </c>
      <c r="F264" s="95">
        <f t="shared" si="50"/>
        <v>135.77063106796118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162026</v>
      </c>
      <c r="E265" s="249">
        <v>90739.3</v>
      </c>
      <c r="F265" s="95">
        <f t="shared" si="50"/>
        <v>56.002925456408235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2088</v>
      </c>
      <c r="E266" s="249"/>
      <c r="F266" s="95">
        <f t="shared" si="50"/>
        <v>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15013</v>
      </c>
      <c r="E267" s="249">
        <v>5547.62</v>
      </c>
      <c r="F267" s="95">
        <f t="shared" si="50"/>
        <v>36.952108172916802</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47245</v>
      </c>
      <c r="E268" s="249">
        <v>23113.18</v>
      </c>
      <c r="F268" s="95">
        <f t="shared" si="50"/>
        <v>48.921959995766748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162026</v>
      </c>
      <c r="E286" s="249">
        <v>90739.3</v>
      </c>
      <c r="F286" s="95">
        <f t="shared" si="50"/>
        <v>56.002925456408235</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118637</v>
      </c>
      <c r="E287" s="249">
        <v>1603.71</v>
      </c>
      <c r="F287" s="95">
        <f t="shared" si="50"/>
        <v>1.3517789559749489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448045</v>
      </c>
      <c r="E288" s="249">
        <v>664171.55000000005</v>
      </c>
      <c r="F288" s="95">
        <f t="shared" si="50"/>
        <v>148.23768817864277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750</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3"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6642453</v>
      </c>
      <c r="E114" s="83">
        <f t="shared" si="22"/>
        <v>6783065.3200000003</v>
      </c>
      <c r="F114" s="65">
        <f t="shared" si="1"/>
        <v>102.11687338999613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6514082</v>
      </c>
      <c r="E115" s="83">
        <f t="shared" si="23"/>
        <v>6608587.2400000002</v>
      </c>
      <c r="F115" s="65">
        <f t="shared" si="1"/>
        <v>101.45078370213947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6514082</v>
      </c>
      <c r="E117" s="251">
        <v>6608587.2400000002</v>
      </c>
      <c r="F117" s="65">
        <f t="shared" si="1"/>
        <v>101.45078370213947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128371</v>
      </c>
      <c r="E126" s="251">
        <v>174478.07999999999</v>
      </c>
      <c r="F126" s="65">
        <f t="shared" si="1"/>
        <v>135.91705291693606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6642453</v>
      </c>
      <c r="E141" s="108">
        <f t="shared" si="28"/>
        <v>6783065.3200000003</v>
      </c>
      <c r="F141" s="84">
        <f t="shared" si="1"/>
        <v>102.11687338999613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0" sqref="D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5" workbookViewId="0">
      <selection activeCell="D42" sqref="D4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567432.19999999995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6884168.1000000006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6855580.2300000004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5682673.54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1041568.98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1318.91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77043.11</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52975.69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28587.87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6785825.040000001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6756487.1700000009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5637364.1600000001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961758.8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1323.12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77223.11</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78817.98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29337.87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665775.25999999978</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1603.71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1603.71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1603.71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1603.71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664171.55000000005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664171.55000000005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9909</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2023-01-30T09:29:06Z</cp:lastPrinted>
  <dcterms:created xsi:type="dcterms:W3CDTF">2022-04-01T05:14:30Z</dcterms:created>
  <dcterms:modified xsi:type="dcterms:W3CDTF">2023-01-30T10:55:11Z</dcterms:modified>
</cp:coreProperties>
</file>